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GDA\Nauczanie RAchunkowości\Ksiązka_Rachunkowość_inaczej\E-SPRAWOZDANIA, JPK, CIT-8\Raporty\Raporty_wersja_final\"/>
    </mc:Choice>
  </mc:AlternateContent>
  <bookViews>
    <workbookView xWindow="0" yWindow="0" windowWidth="19200" windowHeight="7050"/>
  </bookViews>
  <sheets>
    <sheet name="START" sheetId="8" r:id="rId1"/>
    <sheet name="UZGODNIENIE" sheetId="5" r:id="rId2"/>
    <sheet name="JPK_VAT" sheetId="1" r:id="rId3"/>
    <sheet name="zapisy" sheetId="7" r:id="rId4"/>
    <sheet name="JPK_KR" sheetId="2" r:id="rId5"/>
    <sheet name="JPK_FA_PLN" sheetId="3" r:id="rId6"/>
    <sheet name="JPK_FA_EUR" sheetId="4" r:id="rId7"/>
  </sheets>
  <calcPr calcId="162913"/>
  <pivotCaches>
    <pivotCache cacheId="0" r:id="rId8"/>
  </pivotCaches>
</workbook>
</file>

<file path=xl/calcChain.xml><?xml version="1.0" encoding="utf-8"?>
<calcChain xmlns="http://schemas.openxmlformats.org/spreadsheetml/2006/main">
  <c r="N6" i="5" l="1"/>
  <c r="N5" i="5"/>
  <c r="N4" i="5"/>
  <c r="N3" i="5"/>
  <c r="E10" i="8" l="1"/>
  <c r="C10" i="8"/>
  <c r="K19" i="5"/>
  <c r="K18" i="5"/>
  <c r="B2" i="7" l="1"/>
  <c r="F2" i="7"/>
  <c r="J2" i="7"/>
  <c r="K22" i="5" l="1"/>
  <c r="K23" i="5"/>
  <c r="K17" i="5" l="1"/>
  <c r="K16" i="5"/>
  <c r="K15" i="5"/>
  <c r="O13" i="5" l="1"/>
  <c r="K3" i="5" s="1"/>
  <c r="N13" i="5"/>
  <c r="L3" i="5" s="1"/>
  <c r="K24" i="5"/>
  <c r="K14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H289" i="5"/>
  <c r="H290" i="5"/>
  <c r="H291" i="5"/>
  <c r="H292" i="5"/>
  <c r="H293" i="5"/>
  <c r="H294" i="5"/>
  <c r="H295" i="5"/>
  <c r="H296" i="5"/>
  <c r="H297" i="5"/>
  <c r="H298" i="5"/>
  <c r="H299" i="5"/>
  <c r="H300" i="5"/>
  <c r="H301" i="5"/>
  <c r="H302" i="5"/>
  <c r="H303" i="5"/>
  <c r="H304" i="5"/>
  <c r="H305" i="5"/>
  <c r="H306" i="5"/>
  <c r="H307" i="5"/>
  <c r="H308" i="5"/>
  <c r="H309" i="5"/>
  <c r="H310" i="5"/>
  <c r="H311" i="5"/>
  <c r="H312" i="5"/>
  <c r="H313" i="5"/>
  <c r="H314" i="5"/>
  <c r="H315" i="5"/>
  <c r="H316" i="5"/>
  <c r="H317" i="5"/>
  <c r="H318" i="5"/>
  <c r="H319" i="5"/>
  <c r="H320" i="5"/>
  <c r="H321" i="5"/>
  <c r="H322" i="5"/>
  <c r="H323" i="5"/>
  <c r="H324" i="5"/>
  <c r="H325" i="5"/>
  <c r="H326" i="5"/>
  <c r="H327" i="5"/>
  <c r="H328" i="5"/>
  <c r="H329" i="5"/>
  <c r="H330" i="5"/>
  <c r="H331" i="5"/>
  <c r="H332" i="5"/>
  <c r="H333" i="5"/>
  <c r="H334" i="5"/>
  <c r="H335" i="5"/>
  <c r="H336" i="5"/>
  <c r="H337" i="5"/>
  <c r="H338" i="5"/>
  <c r="H339" i="5"/>
  <c r="H340" i="5"/>
  <c r="H341" i="5"/>
  <c r="H342" i="5"/>
  <c r="H343" i="5"/>
  <c r="H344" i="5"/>
  <c r="H345" i="5"/>
  <c r="H346" i="5"/>
  <c r="H347" i="5"/>
  <c r="H348" i="5"/>
  <c r="H349" i="5"/>
  <c r="H350" i="5"/>
  <c r="H351" i="5"/>
  <c r="H352" i="5"/>
  <c r="H353" i="5"/>
  <c r="H354" i="5"/>
  <c r="H355" i="5"/>
  <c r="H356" i="5"/>
  <c r="H357" i="5"/>
  <c r="H358" i="5"/>
  <c r="H359" i="5"/>
  <c r="H360" i="5"/>
  <c r="H361" i="5"/>
  <c r="H362" i="5"/>
  <c r="H363" i="5"/>
  <c r="H364" i="5"/>
  <c r="H365" i="5"/>
  <c r="H366" i="5"/>
  <c r="H367" i="5"/>
  <c r="H368" i="5"/>
  <c r="H369" i="5"/>
  <c r="H370" i="5"/>
  <c r="H371" i="5"/>
  <c r="H372" i="5"/>
  <c r="H373" i="5"/>
  <c r="H374" i="5"/>
  <c r="H375" i="5"/>
  <c r="H376" i="5"/>
  <c r="H377" i="5"/>
  <c r="H378" i="5"/>
  <c r="H379" i="5"/>
  <c r="H380" i="5"/>
  <c r="H381" i="5"/>
  <c r="H382" i="5"/>
  <c r="H383" i="5"/>
  <c r="H384" i="5"/>
  <c r="H385" i="5"/>
  <c r="H386" i="5"/>
  <c r="H387" i="5"/>
  <c r="H388" i="5"/>
  <c r="H389" i="5"/>
  <c r="H390" i="5"/>
  <c r="H391" i="5"/>
  <c r="H392" i="5"/>
  <c r="H393" i="5"/>
  <c r="H394" i="5"/>
  <c r="H395" i="5"/>
  <c r="H396" i="5"/>
  <c r="H397" i="5"/>
  <c r="H398" i="5"/>
  <c r="H399" i="5"/>
  <c r="H400" i="5"/>
  <c r="H401" i="5"/>
  <c r="H402" i="5"/>
  <c r="H403" i="5"/>
  <c r="H404" i="5"/>
  <c r="H405" i="5"/>
  <c r="H406" i="5"/>
  <c r="H407" i="5"/>
  <c r="H408" i="5"/>
  <c r="H409" i="5"/>
  <c r="H410" i="5"/>
  <c r="H411" i="5"/>
  <c r="H412" i="5"/>
  <c r="H413" i="5"/>
  <c r="H414" i="5"/>
  <c r="H415" i="5"/>
  <c r="H416" i="5"/>
  <c r="H417" i="5"/>
  <c r="H418" i="5"/>
  <c r="H419" i="5"/>
  <c r="H420" i="5"/>
  <c r="H421" i="5"/>
  <c r="H422" i="5"/>
  <c r="H423" i="5"/>
  <c r="H424" i="5"/>
  <c r="H425" i="5"/>
  <c r="H426" i="5"/>
  <c r="H427" i="5"/>
  <c r="H428" i="5"/>
  <c r="H429" i="5"/>
  <c r="H430" i="5"/>
  <c r="H431" i="5"/>
  <c r="H432" i="5"/>
  <c r="H433" i="5"/>
  <c r="H434" i="5"/>
  <c r="H435" i="5"/>
  <c r="H436" i="5"/>
  <c r="H437" i="5"/>
  <c r="H438" i="5"/>
  <c r="H439" i="5"/>
  <c r="H440" i="5"/>
  <c r="H441" i="5"/>
  <c r="H442" i="5"/>
  <c r="H443" i="5"/>
  <c r="H444" i="5"/>
  <c r="H445" i="5"/>
  <c r="H446" i="5"/>
  <c r="H447" i="5"/>
  <c r="H448" i="5"/>
  <c r="H449" i="5"/>
  <c r="H450" i="5"/>
  <c r="H451" i="5"/>
  <c r="H452" i="5"/>
  <c r="H453" i="5"/>
  <c r="H454" i="5"/>
  <c r="H455" i="5"/>
  <c r="H456" i="5"/>
  <c r="H457" i="5"/>
  <c r="H458" i="5"/>
  <c r="H459" i="5"/>
  <c r="H460" i="5"/>
  <c r="H461" i="5"/>
  <c r="H462" i="5"/>
  <c r="H463" i="5"/>
  <c r="H464" i="5"/>
  <c r="H465" i="5"/>
  <c r="H466" i="5"/>
  <c r="H467" i="5"/>
  <c r="H468" i="5"/>
  <c r="H469" i="5"/>
  <c r="H470" i="5"/>
  <c r="H471" i="5"/>
  <c r="H472" i="5"/>
  <c r="H473" i="5"/>
  <c r="H474" i="5"/>
  <c r="H475" i="5"/>
  <c r="H476" i="5"/>
  <c r="H477" i="5"/>
  <c r="H478" i="5"/>
  <c r="H479" i="5"/>
  <c r="H480" i="5"/>
  <c r="H481" i="5"/>
  <c r="H482" i="5"/>
  <c r="H483" i="5"/>
  <c r="H484" i="5"/>
  <c r="H485" i="5"/>
  <c r="H486" i="5"/>
  <c r="H487" i="5"/>
  <c r="H488" i="5"/>
  <c r="H489" i="5"/>
  <c r="H490" i="5"/>
  <c r="H491" i="5"/>
  <c r="H492" i="5"/>
  <c r="H493" i="5"/>
  <c r="H494" i="5"/>
  <c r="H495" i="5"/>
  <c r="H496" i="5"/>
  <c r="H497" i="5"/>
  <c r="H498" i="5"/>
  <c r="H499" i="5"/>
  <c r="H500" i="5"/>
  <c r="H501" i="5"/>
  <c r="H502" i="5"/>
  <c r="H503" i="5"/>
  <c r="H12" i="5"/>
  <c r="D12" i="5"/>
  <c r="K25" i="5" l="1"/>
  <c r="L4" i="5" s="1"/>
  <c r="K20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15" i="5"/>
  <c r="H15" i="5" s="1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14" i="5"/>
  <c r="H14" i="5" s="1"/>
  <c r="K4" i="5" l="1"/>
  <c r="H11" i="5"/>
  <c r="G14" i="5"/>
  <c r="G15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D408" i="5"/>
  <c r="D409" i="5"/>
  <c r="D410" i="5"/>
  <c r="D411" i="5"/>
  <c r="D412" i="5"/>
  <c r="D413" i="5"/>
  <c r="D414" i="5"/>
  <c r="D415" i="5"/>
  <c r="D416" i="5"/>
  <c r="D417" i="5"/>
  <c r="D418" i="5"/>
  <c r="D419" i="5"/>
  <c r="D420" i="5"/>
  <c r="D421" i="5"/>
  <c r="D422" i="5"/>
  <c r="D423" i="5"/>
  <c r="D424" i="5"/>
  <c r="D425" i="5"/>
  <c r="D426" i="5"/>
  <c r="D427" i="5"/>
  <c r="D428" i="5"/>
  <c r="D429" i="5"/>
  <c r="D430" i="5"/>
  <c r="D431" i="5"/>
  <c r="D432" i="5"/>
  <c r="D433" i="5"/>
  <c r="D434" i="5"/>
  <c r="D435" i="5"/>
  <c r="D436" i="5"/>
  <c r="D437" i="5"/>
  <c r="D438" i="5"/>
  <c r="D439" i="5"/>
  <c r="D440" i="5"/>
  <c r="D441" i="5"/>
  <c r="D442" i="5"/>
  <c r="D443" i="5"/>
  <c r="D444" i="5"/>
  <c r="D445" i="5"/>
  <c r="D446" i="5"/>
  <c r="D447" i="5"/>
  <c r="D448" i="5"/>
  <c r="D449" i="5"/>
  <c r="D450" i="5"/>
  <c r="D451" i="5"/>
  <c r="D452" i="5"/>
  <c r="D453" i="5"/>
  <c r="D454" i="5"/>
  <c r="D455" i="5"/>
  <c r="D456" i="5"/>
  <c r="D457" i="5"/>
  <c r="D458" i="5"/>
  <c r="D459" i="5"/>
  <c r="D460" i="5"/>
  <c r="D461" i="5"/>
  <c r="D462" i="5"/>
  <c r="D463" i="5"/>
  <c r="D464" i="5"/>
  <c r="D465" i="5"/>
  <c r="D466" i="5"/>
  <c r="D467" i="5"/>
  <c r="D468" i="5"/>
  <c r="D469" i="5"/>
  <c r="D470" i="5"/>
  <c r="D471" i="5"/>
  <c r="D472" i="5"/>
  <c r="D473" i="5"/>
  <c r="D474" i="5"/>
  <c r="D475" i="5"/>
  <c r="D476" i="5"/>
  <c r="D477" i="5"/>
  <c r="D478" i="5"/>
  <c r="D479" i="5"/>
  <c r="D480" i="5"/>
  <c r="D481" i="5"/>
  <c r="D482" i="5"/>
  <c r="D483" i="5"/>
  <c r="D484" i="5"/>
  <c r="D485" i="5"/>
  <c r="D486" i="5"/>
  <c r="D487" i="5"/>
  <c r="D488" i="5"/>
  <c r="D489" i="5"/>
  <c r="D490" i="5"/>
  <c r="D491" i="5"/>
  <c r="D492" i="5"/>
  <c r="D493" i="5"/>
  <c r="D494" i="5"/>
  <c r="D495" i="5"/>
  <c r="D496" i="5"/>
  <c r="D497" i="5"/>
  <c r="D498" i="5"/>
  <c r="D499" i="5"/>
  <c r="D500" i="5"/>
  <c r="D501" i="5"/>
  <c r="D502" i="5"/>
  <c r="D503" i="5"/>
  <c r="D50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32" i="5"/>
  <c r="C33" i="5"/>
  <c r="C34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374" i="5"/>
  <c r="B375" i="5"/>
  <c r="B376" i="5"/>
  <c r="B377" i="5"/>
  <c r="B378" i="5"/>
  <c r="B379" i="5"/>
  <c r="B380" i="5"/>
  <c r="B381" i="5"/>
  <c r="B382" i="5"/>
  <c r="B383" i="5"/>
  <c r="B384" i="5"/>
  <c r="B385" i="5"/>
  <c r="B386" i="5"/>
  <c r="B387" i="5"/>
  <c r="B388" i="5"/>
  <c r="B389" i="5"/>
  <c r="B390" i="5"/>
  <c r="B391" i="5"/>
  <c r="B392" i="5"/>
  <c r="B393" i="5"/>
  <c r="B394" i="5"/>
  <c r="B395" i="5"/>
  <c r="B396" i="5"/>
  <c r="B397" i="5"/>
  <c r="B398" i="5"/>
  <c r="B399" i="5"/>
  <c r="B400" i="5"/>
  <c r="B401" i="5"/>
  <c r="B402" i="5"/>
  <c r="B403" i="5"/>
  <c r="B404" i="5"/>
  <c r="B405" i="5"/>
  <c r="B406" i="5"/>
  <c r="B407" i="5"/>
  <c r="B408" i="5"/>
  <c r="B409" i="5"/>
  <c r="B410" i="5"/>
  <c r="B411" i="5"/>
  <c r="B412" i="5"/>
  <c r="B413" i="5"/>
  <c r="B414" i="5"/>
  <c r="B415" i="5"/>
  <c r="B416" i="5"/>
  <c r="B417" i="5"/>
  <c r="B418" i="5"/>
  <c r="B419" i="5"/>
  <c r="B420" i="5"/>
  <c r="B421" i="5"/>
  <c r="B422" i="5"/>
  <c r="B423" i="5"/>
  <c r="B424" i="5"/>
  <c r="B425" i="5"/>
  <c r="B426" i="5"/>
  <c r="B427" i="5"/>
  <c r="B428" i="5"/>
  <c r="B429" i="5"/>
  <c r="B430" i="5"/>
  <c r="B431" i="5"/>
  <c r="B432" i="5"/>
  <c r="B433" i="5"/>
  <c r="B434" i="5"/>
  <c r="B435" i="5"/>
  <c r="B436" i="5"/>
  <c r="B437" i="5"/>
  <c r="B438" i="5"/>
  <c r="B439" i="5"/>
  <c r="B440" i="5"/>
  <c r="B441" i="5"/>
  <c r="B442" i="5"/>
  <c r="B443" i="5"/>
  <c r="B444" i="5"/>
  <c r="B445" i="5"/>
  <c r="B446" i="5"/>
  <c r="B447" i="5"/>
  <c r="B448" i="5"/>
  <c r="B449" i="5"/>
  <c r="B450" i="5"/>
  <c r="B451" i="5"/>
  <c r="B452" i="5"/>
  <c r="B453" i="5"/>
  <c r="B454" i="5"/>
  <c r="B455" i="5"/>
  <c r="B456" i="5"/>
  <c r="B457" i="5"/>
  <c r="B458" i="5"/>
  <c r="B459" i="5"/>
  <c r="B460" i="5"/>
  <c r="B461" i="5"/>
  <c r="B462" i="5"/>
  <c r="B463" i="5"/>
  <c r="B464" i="5"/>
  <c r="B465" i="5"/>
  <c r="B466" i="5"/>
  <c r="B467" i="5"/>
  <c r="B468" i="5"/>
  <c r="B469" i="5"/>
  <c r="B470" i="5"/>
  <c r="B471" i="5"/>
  <c r="B472" i="5"/>
  <c r="B473" i="5"/>
  <c r="B474" i="5"/>
  <c r="B475" i="5"/>
  <c r="B476" i="5"/>
  <c r="B477" i="5"/>
  <c r="B478" i="5"/>
  <c r="B479" i="5"/>
  <c r="B480" i="5"/>
  <c r="B481" i="5"/>
  <c r="B482" i="5"/>
  <c r="B483" i="5"/>
  <c r="B484" i="5"/>
  <c r="B485" i="5"/>
  <c r="B486" i="5"/>
  <c r="B487" i="5"/>
  <c r="B488" i="5"/>
  <c r="B489" i="5"/>
  <c r="B490" i="5"/>
  <c r="B491" i="5"/>
  <c r="B492" i="5"/>
  <c r="B493" i="5"/>
  <c r="B494" i="5"/>
  <c r="B495" i="5"/>
  <c r="B496" i="5"/>
  <c r="B497" i="5"/>
  <c r="B498" i="5"/>
  <c r="B499" i="5"/>
  <c r="B500" i="5"/>
  <c r="B501" i="5"/>
  <c r="B502" i="5"/>
  <c r="B503" i="5"/>
  <c r="B504" i="5"/>
  <c r="B505" i="5"/>
  <c r="B27" i="5"/>
  <c r="D27" i="5" s="1"/>
  <c r="B28" i="5"/>
  <c r="C28" i="5" s="1"/>
  <c r="B29" i="5"/>
  <c r="C29" i="5" s="1"/>
  <c r="B30" i="5"/>
  <c r="D30" i="5" s="1"/>
  <c r="B31" i="5"/>
  <c r="D31" i="5" s="1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15" i="5"/>
  <c r="C15" i="5" s="1"/>
  <c r="B16" i="5"/>
  <c r="D16" i="5" s="1"/>
  <c r="B17" i="5"/>
  <c r="D17" i="5" s="1"/>
  <c r="B18" i="5"/>
  <c r="D18" i="5" s="1"/>
  <c r="B19" i="5"/>
  <c r="D19" i="5" s="1"/>
  <c r="B20" i="5"/>
  <c r="D20" i="5" s="1"/>
  <c r="B21" i="5"/>
  <c r="D21" i="5" s="1"/>
  <c r="B22" i="5"/>
  <c r="D22" i="5" s="1"/>
  <c r="B23" i="5"/>
  <c r="D23" i="5" s="1"/>
  <c r="B24" i="5"/>
  <c r="C24" i="5" s="1"/>
  <c r="B25" i="5"/>
  <c r="C25" i="5" s="1"/>
  <c r="B26" i="5"/>
  <c r="D26" i="5" s="1"/>
  <c r="B14" i="5"/>
  <c r="C14" i="5" s="1"/>
  <c r="H6" i="5"/>
  <c r="F6" i="5"/>
  <c r="H5" i="5"/>
  <c r="F5" i="5"/>
  <c r="H4" i="5"/>
  <c r="F4" i="5"/>
  <c r="H3" i="5"/>
  <c r="F3" i="5"/>
  <c r="G11" i="5" l="1"/>
  <c r="C23" i="5"/>
  <c r="D15" i="5"/>
  <c r="C19" i="5"/>
  <c r="C31" i="5"/>
  <c r="D29" i="5"/>
  <c r="C27" i="5"/>
  <c r="D25" i="5"/>
  <c r="F2" i="5"/>
  <c r="C18" i="5"/>
  <c r="C30" i="5"/>
  <c r="C26" i="5"/>
  <c r="C22" i="5"/>
  <c r="D28" i="5"/>
  <c r="D24" i="5"/>
  <c r="C17" i="5"/>
  <c r="C21" i="5"/>
  <c r="D14" i="5"/>
  <c r="C16" i="5"/>
  <c r="C20" i="5"/>
  <c r="H2" i="5"/>
  <c r="D11" i="5" l="1"/>
  <c r="L5" i="5" s="1"/>
  <c r="C11" i="5"/>
  <c r="K5" i="5" l="1"/>
  <c r="K2" i="7" l="1"/>
</calcChain>
</file>

<file path=xl/connections.xml><?xml version="1.0" encoding="utf-8"?>
<connections xmlns="http://schemas.openxmlformats.org/spreadsheetml/2006/main">
  <connection id="1" name="JPK_FAS_20180101_20180131_489f5ff7" type="4" refreshedVersion="0" background="1">
    <webPr xml="1" sourceData="1" parsePre="1" consecutive="1" url="C:\MAGDA\Nauczanie RAchunkowości\Ksiązka_Rachunkowość_inaczej\E-SPRAWOZDANIA, JPK, CIT-8\Raporty\weryfikacja\JPK_FAS_20190301_20190331_28e31482.xml" htmlTables="1"/>
  </connection>
  <connection id="2" name="JPK_FAS_20180101_20180131_489f6111" type="4" refreshedVersion="0" background="1">
    <webPr xml="1" sourceData="1" parsePre="1" consecutive="1" url="C:\MAGDA\Nauczanie RAchunkowości\Ksiązka_Rachunkowość_inaczej\E-SPRAWOZDANIA, JPK, CIT-8\Raporty\weryfikacja\JPK_FAS_20190301_20190331_28e31666.xml" htmlTables="1"/>
  </connection>
  <connection id="3" name="JPK_KR_20180101_20180131_48780d03 (1)" type="4" refreshedVersion="0" background="1">
    <webPr xml="1" sourceData="1" parsePre="1" consecutive="1" url="C:\MAGDA\Nauczanie RAchunkowości\Ksiązka_Rachunkowość_inaczej\E-SPRAWOZDANIA, JPK, CIT-8\Raporty\weryfikacja\JPK_KR_20190301_20190331_28e44c47.xml" htmlTables="1"/>
  </connection>
  <connection id="4" name="JPK_VAT_20180101_20180131_49e9e213" type="4" refreshedVersion="0" background="1">
    <webPr xml="1" sourceData="1" url="C:\MAGDA\Nauczanie RAchunkowości\Ksiązka_Rachunkowość_inaczej\E-SPRAWOZDANIA, JPK, CIT-8\Raporty\weryfikacja\JPK_VAT_20190301_20190331_28e3e3b9.xml" htmlTables="1" htmlFormat="all"/>
  </connection>
</connections>
</file>

<file path=xl/sharedStrings.xml><?xml version="1.0" encoding="utf-8"?>
<sst xmlns="http://schemas.openxmlformats.org/spreadsheetml/2006/main" count="1840" uniqueCount="374">
  <si>
    <t>ns1:KodFormularza</t>
  </si>
  <si>
    <t>kodSystemowy</t>
  </si>
  <si>
    <t>wersjaSchemy</t>
  </si>
  <si>
    <t>ns1:WariantFormularza</t>
  </si>
  <si>
    <t>ns1:CelZlozenia</t>
  </si>
  <si>
    <t>ns1:DataWytworzeniaJPK</t>
  </si>
  <si>
    <t>ns1:DataOd</t>
  </si>
  <si>
    <t>ns1:DataDo</t>
  </si>
  <si>
    <t>ns1:NazwaSystemu</t>
  </si>
  <si>
    <t>ns1:NIP</t>
  </si>
  <si>
    <t>ns1:PelnaNazwa</t>
  </si>
  <si>
    <t>ns1:Email</t>
  </si>
  <si>
    <t>ns1:LpSprzedazy</t>
  </si>
  <si>
    <t>ns1:NrKontrahenta</t>
  </si>
  <si>
    <t>ns1:NazwaKontrahenta</t>
  </si>
  <si>
    <t>ns1:AdresKontrahenta</t>
  </si>
  <si>
    <t>ns1:DowodSprzedazy</t>
  </si>
  <si>
    <t>ns1:DataWystawienia</t>
  </si>
  <si>
    <t>ns1:DataSprzedazy</t>
  </si>
  <si>
    <t>ns1:K_15</t>
  </si>
  <si>
    <t>ns1:K_16</t>
  </si>
  <si>
    <t>ns1:K_17</t>
  </si>
  <si>
    <t>ns1:K_18</t>
  </si>
  <si>
    <t>ns1:K_19</t>
  </si>
  <si>
    <t>ns1:K_20</t>
  </si>
  <si>
    <t>ns1:K_23</t>
  </si>
  <si>
    <t>ns1:K_24</t>
  </si>
  <si>
    <t>ns1:K_25</t>
  </si>
  <si>
    <t>ns1:K_26</t>
  </si>
  <si>
    <t>ns1:K_27</t>
  </si>
  <si>
    <t>ns1:K_28</t>
  </si>
  <si>
    <t>ns1:K_29</t>
  </si>
  <si>
    <t>ns1:K_30</t>
  </si>
  <si>
    <t>ns1:K_32</t>
  </si>
  <si>
    <t>ns1:K_33</t>
  </si>
  <si>
    <t>ns1:K_34</t>
  </si>
  <si>
    <t>ns1:K_35</t>
  </si>
  <si>
    <t>ns1:K_10</t>
  </si>
  <si>
    <t>ns1:LiczbaWierszySprzedazy</t>
  </si>
  <si>
    <t>ns1:PodatekNalezny</t>
  </si>
  <si>
    <t>ns1:LpZakupu</t>
  </si>
  <si>
    <t>ns1:NrDostawcy</t>
  </si>
  <si>
    <t>ns1:NazwaDostawcy</t>
  </si>
  <si>
    <t>ns1:AdresDostawcy</t>
  </si>
  <si>
    <t>ns1:DowodZakupu</t>
  </si>
  <si>
    <t>ns1:DataZakupu</t>
  </si>
  <si>
    <t>ns1:DataWplywu</t>
  </si>
  <si>
    <t>ns1:K_43</t>
  </si>
  <si>
    <t>ns1:K_44</t>
  </si>
  <si>
    <t>ns1:K_45</t>
  </si>
  <si>
    <t>ns1:K_46</t>
  </si>
  <si>
    <t>ns1:K_48</t>
  </si>
  <si>
    <t>ns1:K_47</t>
  </si>
  <si>
    <t>ns1:LiczbaWierszyZakupow</t>
  </si>
  <si>
    <t>ns1:PodatekNaliczony</t>
  </si>
  <si>
    <t>JPK_VAT</t>
  </si>
  <si>
    <t>JPK_VAT (3)</t>
  </si>
  <si>
    <t>1-1</t>
  </si>
  <si>
    <t>BRAK</t>
  </si>
  <si>
    <t>5262831503</t>
  </si>
  <si>
    <t>ns2:KodFormularza</t>
  </si>
  <si>
    <t>ns2:WariantFormularza</t>
  </si>
  <si>
    <t>ns2:CelZlozenia</t>
  </si>
  <si>
    <t>ns2:DataWytworzeniaJPK</t>
  </si>
  <si>
    <t>ns2:DataOd</t>
  </si>
  <si>
    <t>ns2:DataDo</t>
  </si>
  <si>
    <t>ns2:DomyslnyKodWaluty</t>
  </si>
  <si>
    <t>ns2:KodUrzedu</t>
  </si>
  <si>
    <t>ns3:NIP</t>
  </si>
  <si>
    <t>ns3:PelnaNazwa</t>
  </si>
  <si>
    <t>ns3:REGON</t>
  </si>
  <si>
    <t>ns3:KodKraju</t>
  </si>
  <si>
    <t>ns3:Wojewodztwo</t>
  </si>
  <si>
    <t>ns3:Powiat</t>
  </si>
  <si>
    <t>ns3:Gmina</t>
  </si>
  <si>
    <t>ns3:Ulica</t>
  </si>
  <si>
    <t>ns3:NrDomu</t>
  </si>
  <si>
    <t>ns3:Miejscowosc</t>
  </si>
  <si>
    <t>ns3:KodPocztowy</t>
  </si>
  <si>
    <t>ns3:Poczta</t>
  </si>
  <si>
    <t>typ</t>
  </si>
  <si>
    <t>ns2:KodKonta</t>
  </si>
  <si>
    <t>ns2:OpisKonta</t>
  </si>
  <si>
    <t>ns2:TypKonta</t>
  </si>
  <si>
    <t>ns2:KodZespolu</t>
  </si>
  <si>
    <t>ns2:OpisZespolu</t>
  </si>
  <si>
    <t>ns2:KodKategorii</t>
  </si>
  <si>
    <t>ns2:OpisKategorii</t>
  </si>
  <si>
    <t>ns2:KodPodkategorii</t>
  </si>
  <si>
    <t>ns2:OpisPodkategorii</t>
  </si>
  <si>
    <t>ns2:BilansOtwarciaWinien</t>
  </si>
  <si>
    <t>ns2:BilansOtwarciaMa</t>
  </si>
  <si>
    <t>ns2:ObrotyWinien</t>
  </si>
  <si>
    <t>ns2:ObrotyMa</t>
  </si>
  <si>
    <t>ns2:ObrotyWinienNarast</t>
  </si>
  <si>
    <t>ns2:ObrotyMaNarast</t>
  </si>
  <si>
    <t>ns2:SaldoWinien</t>
  </si>
  <si>
    <t>ns2:SaldoMa</t>
  </si>
  <si>
    <t>ns2:LpZapisuDziennika</t>
  </si>
  <si>
    <t>ns2:NrZapisuDziennika</t>
  </si>
  <si>
    <t>ns2:OpisDziennika</t>
  </si>
  <si>
    <t>ns2:NrDowoduKsiegowego</t>
  </si>
  <si>
    <t>ns2:RodzajDowodu</t>
  </si>
  <si>
    <t>ns2:DataOperacji</t>
  </si>
  <si>
    <t>ns2:DataDowodu</t>
  </si>
  <si>
    <t>ns2:DataKsiegowania</t>
  </si>
  <si>
    <t>ns2:KodOperatora</t>
  </si>
  <si>
    <t>ns2:OpisOperacji</t>
  </si>
  <si>
    <t>ns2:DziennikKwotaOperacji</t>
  </si>
  <si>
    <t>ns2:LiczbaWierszyDziennika</t>
  </si>
  <si>
    <t>ns2:SumaKwotOperacji</t>
  </si>
  <si>
    <t>ns2:LpZapisu</t>
  </si>
  <si>
    <t>ns2:NrZapisu</t>
  </si>
  <si>
    <t>ns2:KodKontaWinien</t>
  </si>
  <si>
    <t>ns2:KwotaWinien</t>
  </si>
  <si>
    <t>ns2:OpisZapisuWinien</t>
  </si>
  <si>
    <t>ns2:KodKontaMa</t>
  </si>
  <si>
    <t>ns2:KwotaMa</t>
  </si>
  <si>
    <t>ns2:OpisZapisuMa</t>
  </si>
  <si>
    <t>ns2:KwotaWinienWaluta</t>
  </si>
  <si>
    <t>ns2:KodWalutyWinien</t>
  </si>
  <si>
    <t>ns2:KwotaMaWaluta</t>
  </si>
  <si>
    <t>ns2:KodWalutyMa</t>
  </si>
  <si>
    <t>ns2:LiczbaWierszyKontoZapisj</t>
  </si>
  <si>
    <t>ns2:SumaWinien</t>
  </si>
  <si>
    <t>ns2:SumaMa</t>
  </si>
  <si>
    <t>typ2</t>
  </si>
  <si>
    <t>typ3</t>
  </si>
  <si>
    <t>JPK_KR</t>
  </si>
  <si>
    <t>JPK_KR (1)</t>
  </si>
  <si>
    <t>1-0</t>
  </si>
  <si>
    <t>PLN</t>
  </si>
  <si>
    <t>PL</t>
  </si>
  <si>
    <t>Warszawa</t>
  </si>
  <si>
    <t>G</t>
  </si>
  <si>
    <t>010-5</t>
  </si>
  <si>
    <t>201-2-1-6</t>
  </si>
  <si>
    <t>202-2-1-1</t>
  </si>
  <si>
    <t>221-1</t>
  </si>
  <si>
    <t>221-3-1</t>
  </si>
  <si>
    <t>490</t>
  </si>
  <si>
    <t>Materiały w magazynach</t>
  </si>
  <si>
    <t>bilansowe</t>
  </si>
  <si>
    <t>wynikowe</t>
  </si>
  <si>
    <t>Aktywa trwałe</t>
  </si>
  <si>
    <t>Rozrachunki i roszczenia</t>
  </si>
  <si>
    <t>Materiały i towary</t>
  </si>
  <si>
    <t>Koszty według rodzajów i ich rozliczenie</t>
  </si>
  <si>
    <t>Koszty według typów działalności i ich rozliczenie</t>
  </si>
  <si>
    <t>Przychody i koszty związane z ich osiąganiem</t>
  </si>
  <si>
    <t>Środki trwałe</t>
  </si>
  <si>
    <t>Rozrachunki krajowe z odbiorcami z tytułu dostaw i usług</t>
  </si>
  <si>
    <t>Rozrachunki krajowe z dostawcami z tytułu dostaw i usług</t>
  </si>
  <si>
    <t>Rozrachunki zagranicz. z dostawcami z tytułu dostaw i usług</t>
  </si>
  <si>
    <t>Rozrachunki z tytułu VAT</t>
  </si>
  <si>
    <t>Zużycie materiałów i energii</t>
  </si>
  <si>
    <t>Usługi obce</t>
  </si>
  <si>
    <t>1</t>
  </si>
  <si>
    <t>2</t>
  </si>
  <si>
    <t>5</t>
  </si>
  <si>
    <t>6</t>
  </si>
  <si>
    <t>7</t>
  </si>
  <si>
    <t>2-1-6</t>
  </si>
  <si>
    <t>2-1-1</t>
  </si>
  <si>
    <t>2-1-11</t>
  </si>
  <si>
    <t>2-1-25</t>
  </si>
  <si>
    <t>3-1</t>
  </si>
  <si>
    <t>3-2</t>
  </si>
  <si>
    <t>2-2</t>
  </si>
  <si>
    <t>23</t>
  </si>
  <si>
    <t>34</t>
  </si>
  <si>
    <t>2-1-12</t>
  </si>
  <si>
    <t>2-1-20</t>
  </si>
  <si>
    <t>VAT</t>
  </si>
  <si>
    <t>Faktura VAT sprzedaż</t>
  </si>
  <si>
    <t>Faktura VAT zakup</t>
  </si>
  <si>
    <t>-</t>
  </si>
  <si>
    <t>EUR</t>
  </si>
  <si>
    <t>ns4:KodFormularza</t>
  </si>
  <si>
    <t>ns4:WariantFormularza</t>
  </si>
  <si>
    <t>ns4:CelZlozenia</t>
  </si>
  <si>
    <t>ns4:DataWytworzeniaJPK</t>
  </si>
  <si>
    <t>ns4:DataOd</t>
  </si>
  <si>
    <t>ns4:DataDo</t>
  </si>
  <si>
    <t>ns4:DomyslnyKodWaluty</t>
  </si>
  <si>
    <t>ns4:KodUrzedu</t>
  </si>
  <si>
    <t>ns4:P_1</t>
  </si>
  <si>
    <t>ns4:P_2A</t>
  </si>
  <si>
    <t>ns4:P_3A</t>
  </si>
  <si>
    <t>ns4:P_3B</t>
  </si>
  <si>
    <t>ns4:P_3C</t>
  </si>
  <si>
    <t>ns4:P_3D</t>
  </si>
  <si>
    <t>ns4:P_4A</t>
  </si>
  <si>
    <t>ns4:P_4B</t>
  </si>
  <si>
    <t>ns4:P_5B</t>
  </si>
  <si>
    <t>ns4:P_6</t>
  </si>
  <si>
    <t>ns4:P_13_1</t>
  </si>
  <si>
    <t>ns4:P_14_1</t>
  </si>
  <si>
    <t>ns4:P_13_2</t>
  </si>
  <si>
    <t>ns4:P_14_2</t>
  </si>
  <si>
    <t>ns4:P_13_3</t>
  </si>
  <si>
    <t>ns4:P_14_3</t>
  </si>
  <si>
    <t>ns4:P_13_4</t>
  </si>
  <si>
    <t>ns4:P_14_4</t>
  </si>
  <si>
    <t>ns4:P_13_5</t>
  </si>
  <si>
    <t>ns4:P_14_5</t>
  </si>
  <si>
    <t>ns4:P_13_7</t>
  </si>
  <si>
    <t>ns4:P_15</t>
  </si>
  <si>
    <t>ns4:P_16</t>
  </si>
  <si>
    <t>ns4:P_17</t>
  </si>
  <si>
    <t>ns4:P_18</t>
  </si>
  <si>
    <t>ns4:P_19</t>
  </si>
  <si>
    <t>ns4:P_20</t>
  </si>
  <si>
    <t>ns4:P_21</t>
  </si>
  <si>
    <t>ns4:P_23</t>
  </si>
  <si>
    <t>ns4:P_106E_2</t>
  </si>
  <si>
    <t>ns4:P_106E_3</t>
  </si>
  <si>
    <t>ns4:RodzajFaktury</t>
  </si>
  <si>
    <t>ns4:ZALZaplata</t>
  </si>
  <si>
    <t>ns4:ZALPodatek</t>
  </si>
  <si>
    <t>ns4:LiczbaFaktur</t>
  </si>
  <si>
    <t>ns4:WartoscFaktur</t>
  </si>
  <si>
    <t>ns4:Stawka1</t>
  </si>
  <si>
    <t>ns4:Stawka2</t>
  </si>
  <si>
    <t>ns4:Stawka3</t>
  </si>
  <si>
    <t>ns4:Stawka4</t>
  </si>
  <si>
    <t>ns4:Stawka5</t>
  </si>
  <si>
    <t>ns4:P_2B</t>
  </si>
  <si>
    <t>ns4:P_7</t>
  </si>
  <si>
    <t>ns4:P_8A</t>
  </si>
  <si>
    <t>ns4:P_8B</t>
  </si>
  <si>
    <t>ns4:P_9A</t>
  </si>
  <si>
    <t>ns4:P_11</t>
  </si>
  <si>
    <t>ns4:P_12</t>
  </si>
  <si>
    <t>ns4:LiczbaWierszyFaktur</t>
  </si>
  <si>
    <t>ns4:WartoscWierszyFaktur</t>
  </si>
  <si>
    <t>JPK_FA</t>
  </si>
  <si>
    <t>JPK_FA (1)</t>
  </si>
  <si>
    <t>mazowieckie</t>
  </si>
  <si>
    <t>szt</t>
  </si>
  <si>
    <t>ns4:P_9B</t>
  </si>
  <si>
    <t>ns4:P_11A</t>
  </si>
  <si>
    <t>Uzgodnienie za okres:</t>
  </si>
  <si>
    <t>do</t>
  </si>
  <si>
    <t>KR</t>
  </si>
  <si>
    <t>FA_PLN</t>
  </si>
  <si>
    <t>FA_EUR</t>
  </si>
  <si>
    <t>nr faktury</t>
  </si>
  <si>
    <t>netto</t>
  </si>
  <si>
    <t>Faktury</t>
  </si>
  <si>
    <t>SUMA:</t>
  </si>
  <si>
    <t>Konto</t>
  </si>
  <si>
    <t>Kwota</t>
  </si>
  <si>
    <t>podatek</t>
  </si>
  <si>
    <t>sprzedaż netto</t>
  </si>
  <si>
    <t>Suma końcowa</t>
  </si>
  <si>
    <t>Sage Symfonia 2.0 Finanse i Księgowość 2019.d</t>
  </si>
  <si>
    <t>Firma Demonstracyjna</t>
  </si>
  <si>
    <t>5220006467</t>
  </si>
  <si>
    <t>DE555555555</t>
  </si>
  <si>
    <t>5523222402</t>
  </si>
  <si>
    <t>4560001188</t>
  </si>
  <si>
    <t>Matrix.pl SA</t>
  </si>
  <si>
    <t>Urlich von J und Sohn GmbH</t>
  </si>
  <si>
    <t>DemoFK</t>
  </si>
  <si>
    <t>Elektron sp. z o.o.</t>
  </si>
  <si>
    <t>Auto SALEon s.c.</t>
  </si>
  <si>
    <t>ul. Bema 89, 01-233 Warszawa</t>
  </si>
  <si>
    <t>ul. Tomatenstrasse 88, 999-88 Braunschweig</t>
  </si>
  <si>
    <t>ul. Kolejowa 5/7, 01-217 Warszawa</t>
  </si>
  <si>
    <t>ul. Wiejska 78, 00-615 Warszawa</t>
  </si>
  <si>
    <t>ul. Nagietków 1, 99-111 Warszawa</t>
  </si>
  <si>
    <t>67</t>
  </si>
  <si>
    <t>19-FVS/0002</t>
  </si>
  <si>
    <t>19-FVS/0003</t>
  </si>
  <si>
    <t>19-FVS/0004</t>
  </si>
  <si>
    <t>SAGE SYMFONIA Sp. z o.o.</t>
  </si>
  <si>
    <t>ul. J. Bema 89, 01-233 Warszawa</t>
  </si>
  <si>
    <t>warszawski</t>
  </si>
  <si>
    <t>Wola</t>
  </si>
  <si>
    <t>Mokra</t>
  </si>
  <si>
    <t>00-528</t>
  </si>
  <si>
    <t>201-2-1-12</t>
  </si>
  <si>
    <t>201-2-1-20</t>
  </si>
  <si>
    <t>201-2-1-23</t>
  </si>
  <si>
    <t>202-2-1-20</t>
  </si>
  <si>
    <t>204-2-1-11</t>
  </si>
  <si>
    <t>221-2</t>
  </si>
  <si>
    <t>221-3-2</t>
  </si>
  <si>
    <t>304-2-2</t>
  </si>
  <si>
    <t>310-1</t>
  </si>
  <si>
    <t>402</t>
  </si>
  <si>
    <t>403-2</t>
  </si>
  <si>
    <t>550-6</t>
  </si>
  <si>
    <t>550-7</t>
  </si>
  <si>
    <t>701-2</t>
  </si>
  <si>
    <t>731-2</t>
  </si>
  <si>
    <t>Środki trwałe/Inne środki trwałe</t>
  </si>
  <si>
    <t>Rozrachunki krajowe z odbiorcami z tytułu dostaw i usług/Rozrachunki należności od pozostałych jednostek/Należności od pozostałych jednostek płatne do 12 miesięcy/Elektron sp. z o.o.</t>
  </si>
  <si>
    <t>Rozrachunki krajowe z odbiorcami z tytułu dostaw i usług/Rozrachunki należności od pozostałych jednostek/Należności od pozostałych jednostek płatne do 12 miesięcy/Auto SALEon s.c.</t>
  </si>
  <si>
    <t>Rozrachunki krajowe z odbiorcami z tytułu dostaw i usług/Rozrachunki należności od pozostałych jednostek/Należności od pozostałych jednostek płatne do 12 miesięcy/Matrix.pl SA</t>
  </si>
  <si>
    <t>Rozrachunki krajowe z odbiorcami z tytułu dostaw i usług/Rozrachunki należności od pozostałych jednostek/Należności od pozostałych jednostek płatne do 12 miesięcy/DemoFK</t>
  </si>
  <si>
    <t>Rozrachunki krajowe z dostawcami z tytułu dostaw i usług/Rozrachunki zobowiązań wobec pozostałych jednostek/Zobowiązania wobec pozostałych jednostek płatne do 12 mies./SAGE SYMFONIA Sp. z o.o.</t>
  </si>
  <si>
    <t>Rozrachunki krajowe z dostawcami z tytułu dostaw i usług/Rozrachunki zobowiązań wobec pozostałych jednostek/Zobowiązania wobec pozostałych jednostek płatne do 12 mies./Matrix.pl SA</t>
  </si>
  <si>
    <t>Rozrachunki zagranicz. z dostawcami z tytułu dostaw i usług/Rozrachunki zobowiązań wobec pozostałych jednostek/Zobowiązania wobec pozostałych jednostek płatne do 12 mies./Urlich von J und Sohn GmbH</t>
  </si>
  <si>
    <t>Rozrachunki z tytułu VAT/Rozliczenie należnego VAT</t>
  </si>
  <si>
    <t>Rozrachunki z tytułu VAT/Rozliczenie naliczonego VAT</t>
  </si>
  <si>
    <t>Rozrachunki z tytułu VAT/VAT należby obcy/Odwrotne obciążenie</t>
  </si>
  <si>
    <t>Rozrachunki z tytułu VAT/VAT należby obcy/import usług</t>
  </si>
  <si>
    <t>Rozliczenie zakupu innych składników majątku/Zakupy od jednostek powiązanych/Zaliczki fakturowane na poczet wart. niemat. i prawnych</t>
  </si>
  <si>
    <t>Materiały w magazynach/Materiały podstawowe</t>
  </si>
  <si>
    <t>Usługi obce/usługa informatyczna</t>
  </si>
  <si>
    <t>Rozliczenie kosztów zespołu 4</t>
  </si>
  <si>
    <t>Koszty zarządu/Inne koszty</t>
  </si>
  <si>
    <t>Koszty zarządu/Materiały</t>
  </si>
  <si>
    <t>Sprzedaż wyrobów/Sprzdaż do pozostałych jednostek</t>
  </si>
  <si>
    <t>Sprzedaż towarów/Sprzedaż do pozostałych jednostek</t>
  </si>
  <si>
    <t>Rozliczenie zakupu innych składników majątku</t>
  </si>
  <si>
    <t>Koszty zarządu</t>
  </si>
  <si>
    <t>Sprzedaż wyrobów</t>
  </si>
  <si>
    <t>Sprzedaż towarów</t>
  </si>
  <si>
    <t>2-1-23</t>
  </si>
  <si>
    <t>Inne środki trwałe</t>
  </si>
  <si>
    <t>Rozliczenie należnego VAT</t>
  </si>
  <si>
    <t>Rozliczenie naliczonego VAT</t>
  </si>
  <si>
    <t>Odwrotne obciążenie</t>
  </si>
  <si>
    <t>import usług</t>
  </si>
  <si>
    <t>Zaliczki fakturowane na poczet wart. niemat. i prawnych</t>
  </si>
  <si>
    <t>Materiały podstawowe</t>
  </si>
  <si>
    <t>usługa informatyczna</t>
  </si>
  <si>
    <t>Inne koszty</t>
  </si>
  <si>
    <t>Materiały</t>
  </si>
  <si>
    <t>Sprzdaż do pozostałych jednostek</t>
  </si>
  <si>
    <t>Sprzedaż do pozostałych jednostek</t>
  </si>
  <si>
    <t>2/2019/Lp.1</t>
  </si>
  <si>
    <t>3/2019/Lp.1</t>
  </si>
  <si>
    <t>3/2019/Lp.2</t>
  </si>
  <si>
    <t>3/2019/Lp.3</t>
  </si>
  <si>
    <t>1/2019/Lp.1</t>
  </si>
  <si>
    <t>1/2019/Lp.2</t>
  </si>
  <si>
    <t>4/2019/Lp.1</t>
  </si>
  <si>
    <t>5/2019/Lp.1</t>
  </si>
  <si>
    <t>6/2019/Lp.1</t>
  </si>
  <si>
    <t>7/2019/Lp.1</t>
  </si>
  <si>
    <t>sprzedaż</t>
  </si>
  <si>
    <t>ww</t>
  </si>
  <si>
    <t>zakup elektroniki</t>
  </si>
  <si>
    <t>usługa</t>
  </si>
  <si>
    <t>Import Usług - VAT</t>
  </si>
  <si>
    <t>Dokument specjalny</t>
  </si>
  <si>
    <t>Admin</t>
  </si>
  <si>
    <t>lubelskie</t>
  </si>
  <si>
    <t>ul. Bazyliańska</t>
  </si>
  <si>
    <t>Zamość</t>
  </si>
  <si>
    <t>22-400</t>
  </si>
  <si>
    <t>19-FVS/0001</t>
  </si>
  <si>
    <t>ul. Bazyliańska 19/5, 22-400 Zamość</t>
  </si>
  <si>
    <t>701*</t>
  </si>
  <si>
    <t>731*</t>
  </si>
  <si>
    <t>DE453627180</t>
  </si>
  <si>
    <t>Herr Flueck</t>
  </si>
  <si>
    <t>ul. Allestrasse 11, 666-66 Hannover</t>
  </si>
  <si>
    <t>19-FVSW/0001</t>
  </si>
  <si>
    <t>201-2-1-25</t>
  </si>
  <si>
    <t>Rozrachunki krajowe z odbiorcami z tytułu dostaw i usług/Rozrachunki należności od pozostałych jednostek/Należności od pozostałych jednostek płatne do 12 miesięcy/Herr Flueck</t>
  </si>
  <si>
    <t>BUFOR/FVZ 1/2019/Lp.1</t>
  </si>
  <si>
    <t>OO</t>
  </si>
  <si>
    <t>403*</t>
  </si>
  <si>
    <t>Uzgodnienie JPK_FA z JPK_KR i JPK_VAT</t>
  </si>
  <si>
    <t>okres</t>
  </si>
  <si>
    <t>raport jest częścią książki</t>
  </si>
  <si>
    <t>Autor: Magdalena Chomuszko</t>
  </si>
  <si>
    <t>Instrukcja obsługi raportu znajduje się w w/w książce</t>
  </si>
  <si>
    <t xml:space="preserve">Księgowa analiza danych zawartych w JPK. Raporty w arkuszach Excel   Wydawnictwo C. H. BECK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</si>
</sst>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26"/>
      <color theme="9" tint="-0.499984740745262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0" borderId="0" xfId="0" applyNumberFormat="1"/>
    <xf numFmtId="22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right"/>
    </xf>
    <xf numFmtId="14" fontId="0" fillId="0" borderId="1" xfId="0" applyNumberFormat="1" applyBorder="1"/>
    <xf numFmtId="0" fontId="0" fillId="0" borderId="0" xfId="0" applyNumberFormat="1"/>
    <xf numFmtId="43" fontId="0" fillId="0" borderId="0" xfId="0" applyNumberFormat="1"/>
    <xf numFmtId="0" fontId="1" fillId="2" borderId="2" xfId="0" applyFont="1" applyFill="1" applyBorder="1" applyAlignment="1">
      <alignment horizontal="center"/>
    </xf>
    <xf numFmtId="43" fontId="1" fillId="2" borderId="3" xfId="0" applyNumberFormat="1" applyFont="1" applyFill="1" applyBorder="1" applyAlignment="1">
      <alignment horizontal="center"/>
    </xf>
    <xf numFmtId="43" fontId="1" fillId="2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14" fontId="0" fillId="0" borderId="0" xfId="0" applyNumberFormat="1" applyBorder="1"/>
    <xf numFmtId="0" fontId="2" fillId="0" borderId="0" xfId="0" applyFont="1" applyAlignment="1">
      <alignment horizontal="center" vertical="center"/>
    </xf>
    <xf numFmtId="0" fontId="0" fillId="3" borderId="5" xfId="0" applyFill="1" applyBorder="1"/>
    <xf numFmtId="43" fontId="0" fillId="3" borderId="5" xfId="0" applyNumberFormat="1" applyFill="1" applyBorder="1"/>
    <xf numFmtId="14" fontId="0" fillId="0" borderId="7" xfId="0" applyNumberFormat="1" applyBorder="1"/>
    <xf numFmtId="0" fontId="1" fillId="0" borderId="6" xfId="0" applyFont="1" applyBorder="1" applyAlignment="1">
      <alignment horizontal="center"/>
    </xf>
    <xf numFmtId="14" fontId="0" fillId="0" borderId="8" xfId="0" applyNumberFormat="1" applyBorder="1"/>
    <xf numFmtId="14" fontId="0" fillId="0" borderId="9" xfId="0" applyNumberFormat="1" applyBorder="1"/>
    <xf numFmtId="0" fontId="1" fillId="4" borderId="10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right"/>
    </xf>
    <xf numFmtId="0" fontId="1" fillId="4" borderId="12" xfId="0" applyFont="1" applyFill="1" applyBorder="1" applyAlignment="1">
      <alignment horizontal="right"/>
    </xf>
    <xf numFmtId="0" fontId="0" fillId="3" borderId="13" xfId="0" applyFill="1" applyBorder="1"/>
    <xf numFmtId="43" fontId="0" fillId="3" borderId="13" xfId="0" applyNumberFormat="1" applyFill="1" applyBorder="1"/>
    <xf numFmtId="0" fontId="2" fillId="3" borderId="13" xfId="0" applyFont="1" applyFill="1" applyBorder="1" applyAlignment="1">
      <alignment horizontal="center" vertical="center"/>
    </xf>
    <xf numFmtId="14" fontId="0" fillId="3" borderId="13" xfId="0" applyNumberFormat="1" applyFill="1" applyBorder="1"/>
    <xf numFmtId="0" fontId="1" fillId="2" borderId="16" xfId="0" applyNumberFormat="1" applyFont="1" applyFill="1" applyBorder="1" applyAlignment="1"/>
    <xf numFmtId="0" fontId="1" fillId="4" borderId="1" xfId="0" applyFont="1" applyFill="1" applyBorder="1"/>
    <xf numFmtId="43" fontId="1" fillId="4" borderId="1" xfId="0" applyNumberFormat="1" applyFont="1" applyFill="1" applyBorder="1"/>
    <xf numFmtId="43" fontId="1" fillId="2" borderId="1" xfId="0" applyNumberFormat="1" applyFont="1" applyFill="1" applyBorder="1" applyAlignment="1">
      <alignment horizontal="center"/>
    </xf>
    <xf numFmtId="43" fontId="1" fillId="2" borderId="17" xfId="0" applyNumberFormat="1" applyFont="1" applyFill="1" applyBorder="1" applyAlignment="1"/>
    <xf numFmtId="0" fontId="1" fillId="4" borderId="0" xfId="0" applyFont="1" applyFill="1"/>
    <xf numFmtId="43" fontId="1" fillId="4" borderId="0" xfId="0" applyNumberFormat="1" applyFont="1" applyFill="1"/>
    <xf numFmtId="43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5" borderId="0" xfId="0" applyFill="1"/>
    <xf numFmtId="43" fontId="1" fillId="0" borderId="1" xfId="0" applyNumberFormat="1" applyFont="1" applyBorder="1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43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ny" xfId="0" builtinId="0"/>
  </cellStyles>
  <dxfs count="9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jpk.mf.gov.pl/wzor/2017/11/13/1113/' xmlns:ns2='http://jpk.mf.gov.pl/wzor/2016/03/09/03091/' xmlns:ns3='http://crd.gov.pl/xml/schematy/dziedzinowe/mf/2016/01/25/eD/DefinicjeTypy/' xmlns:ns4='http://jpk.mf.gov.pl/wzor/2016/03/09/03095/'">
  <Schema ID="Schema1" Namespace="http://jpk.mf.gov.pl/wzor/2017/11/13/1113/">
    <xsd:schema xmlns:xsd="http://www.w3.org/2001/XMLSchema" xmlns:ns0="http://jpk.mf.gov.pl/wzor/2017/11/13/1113/" xmlns="" targetNamespace="http://jpk.mf.gov.pl/wzor/2017/11/13/1113/">
      <xsd:element nillable="true" name="JPK">
        <xsd:complexType>
          <xsd:sequence minOccurs="0">
            <xsd:element minOccurs="0" nillable="true" name="Naglowek" form="qualified">
              <xsd:complexType>
                <xsd:sequence minOccurs="0">
                  <xsd:element minOccurs="0" nillable="true" name="KodFormularza" form="qualified">
                    <xsd:complexType>
                      <xsd:simpleContent>
                        <xsd:extension base="xsd:string">
                          <xsd:attribute name="kodSystemowy" form="unqualified" type="xsd:string"/>
                          <xsd:attribute name="wersjaSchemy" form="unqualified" type="xsd:string"/>
                        </xsd:extension>
                      </xsd:simpleContent>
                    </xsd:complexType>
                  </xsd:element>
                  <xsd:element minOccurs="0" nillable="true" type="xsd:integer" name="WariantFormularza" form="qualified"/>
                  <xsd:element minOccurs="0" nillable="true" type="xsd:integer" name="CelZlozenia" form="qualified"/>
                  <xsd:element minOccurs="0" nillable="true" type="xsd:dateTime" name="DataWytworzeniaJPK" form="qualified"/>
                  <xsd:element minOccurs="0" nillable="true" type="xsd:date" name="DataOd" form="qualified"/>
                  <xsd:element minOccurs="0" nillable="true" type="xsd:date" name="DataDo" form="qualified"/>
                  <xsd:element minOccurs="0" nillable="true" type="xsd:string" name="NazwaSystemu" form="qualified"/>
                </xsd:sequence>
              </xsd:complexType>
            </xsd:element>
            <xsd:element minOccurs="0" nillable="true" name="Podmiot1" form="qualified">
              <xsd:complexType>
                <xsd:sequence minOccurs="0">
                  <xsd:element minOccurs="0" nillable="true" type="xsd:integer" name="NIP" form="qualified"/>
                  <xsd:element minOccurs="0" nillable="true" type="xsd:string" name="PelnaNazwa" form="qualified"/>
                  <xsd:element minOccurs="0" nillable="true" type="xsd:string" name="Email" form="qualified"/>
                </xsd:sequence>
              </xsd:complexType>
            </xsd:element>
            <xsd:element minOccurs="0" maxOccurs="unbounded" nillable="true" name="SprzedazWiersz" form="qualified">
              <xsd:complexType>
                <xsd:all>
                  <xsd:element minOccurs="0" nillable="true" type="xsd:integer" name="LpSprzedazy" form="qualified"/>
                  <xsd:element minOccurs="0" nillable="true" type="xsd:string" name="NrKontrahenta" form="qualified"/>
                  <xsd:element minOccurs="0" nillable="true" type="xsd:string" name="NazwaKontrahenta" form="qualified"/>
                  <xsd:element minOccurs="0" nillable="true" type="xsd:string" name="AdresKontrahenta" form="qualified"/>
                  <xsd:element minOccurs="0" nillable="true" type="xsd:string" name="DowodSprzedazy" form="qualified"/>
                  <xsd:element minOccurs="0" nillable="true" type="xsd:date" name="DataWystawienia" form="qualified"/>
                  <xsd:element minOccurs="0" nillable="true" type="xsd:date" name="DataSprzedazy" form="qualified"/>
                  <xsd:element minOccurs="0" nillable="true" type="xsd:integer" name="K_15" form="qualified"/>
                  <xsd:element minOccurs="0" nillable="true" type="xsd:integer" name="K_16" form="qualified"/>
                  <xsd:element minOccurs="0" nillable="true" type="xsd:double" name="K_17" form="qualified"/>
                  <xsd:element minOccurs="0" nillable="true" type="xsd:double" name="K_18" form="qualified"/>
                  <xsd:element minOccurs="0" nillable="true" type="xsd:double" name="K_19" form="qualified"/>
                  <xsd:element minOccurs="0" nillable="true" type="xsd:double" name="K_20" form="qualified"/>
                  <xsd:element minOccurs="0" nillable="true" type="xsd:double" name="K_23" form="qualified"/>
                  <xsd:element minOccurs="0" nillable="true" type="xsd:double" name="K_24" form="qualified"/>
                  <xsd:element minOccurs="0" nillable="true" type="xsd:integer" name="K_25" form="qualified"/>
                  <xsd:element minOccurs="0" nillable="true" type="xsd:integer" name="K_26" form="qualified"/>
                  <xsd:element minOccurs="0" nillable="true" type="xsd:double" name="K_27" form="qualified"/>
                  <xsd:element minOccurs="0" nillable="true" type="xsd:double" name="K_28" form="qualified"/>
                  <xsd:element minOccurs="0" nillable="true" type="xsd:double" name="K_29" form="qualified"/>
                  <xsd:element minOccurs="0" nillable="true" type="xsd:double" name="K_30" form="qualified"/>
                  <xsd:element minOccurs="0" nillable="true" type="xsd:integer" name="K_32" form="qualified"/>
                  <xsd:element minOccurs="0" nillable="true" type="xsd:integer" name="K_33" form="qualified"/>
                  <xsd:element minOccurs="0" nillable="true" type="xsd:integer" name="K_34" form="qualified"/>
                  <xsd:element minOccurs="0" nillable="true" type="xsd:integer" name="K_35" form="qualified"/>
                  <xsd:element minOccurs="0" nillable="true" type="xsd:double" name="K_10" form="qualified"/>
                </xsd:all>
              </xsd:complexType>
            </xsd:element>
            <xsd:element minOccurs="0" nillable="true" name="SprzedazCtrl" form="qualified">
              <xsd:complexType>
                <xsd:sequence minOccurs="0">
                  <xsd:element minOccurs="0" nillable="true" type="xsd:integer" name="LiczbaWierszySprzedazy" form="qualified"/>
                  <xsd:element minOccurs="0" nillable="true" type="xsd:double" name="PodatekNalezny" form="qualified"/>
                </xsd:sequence>
              </xsd:complexType>
            </xsd:element>
            <xsd:element minOccurs="0" maxOccurs="unbounded" nillable="true" name="ZakupWiersz" form="qualified">
              <xsd:complexType>
                <xsd:all>
                  <xsd:element minOccurs="0" nillable="true" type="xsd:integer" name="LpZakupu" form="qualified"/>
                  <xsd:element minOccurs="0" nillable="true" type="xsd:string" name="NrDostawcy" form="qualified"/>
                  <xsd:element minOccurs="0" nillable="true" type="xsd:string" name="NazwaDostawcy" form="qualified"/>
                  <xsd:element minOccurs="0" nillable="true" type="xsd:string" name="AdresDostawcy" form="qualified"/>
                  <xsd:element minOccurs="0" nillable="true" type="xsd:string" name="DowodZakupu" form="qualified"/>
                  <xsd:element minOccurs="0" nillable="true" type="xsd:date" name="DataZakupu" form="qualified"/>
                  <xsd:element minOccurs="0" nillable="true" type="xsd:date" name="DataWplywu" form="qualified"/>
                  <xsd:element minOccurs="0" nillable="true" type="xsd:double" name="K_43" form="qualified"/>
                  <xsd:element minOccurs="0" nillable="true" type="xsd:double" name="K_44" form="qualified"/>
                  <xsd:element minOccurs="0" nillable="true" type="xsd:double" name="K_45" form="qualified"/>
                  <xsd:element minOccurs="0" nillable="true" type="xsd:double" name="K_46" form="qualified"/>
                  <xsd:element minOccurs="0" nillable="true" type="xsd:double" name="K_48" form="qualified"/>
                  <xsd:element minOccurs="0" nillable="true" type="xsd:integer" name="K_47" form="qualified"/>
                </xsd:all>
              </xsd:complexType>
            </xsd:element>
            <xsd:element minOccurs="0" nillable="true" name="ZakupCtrl" form="qualified">
              <xsd:complexType>
                <xsd:sequence minOccurs="0">
                  <xsd:element minOccurs="0" nillable="true" type="xsd:integer" name="LiczbaWierszyZakupow" form="qualified"/>
                  <xsd:element minOccurs="0" nillable="true" type="xsd:double" name="PodatekNaliczony" form="qualified"/>
                </xsd:sequence>
              </xsd:complexType>
            </xsd:element>
          </xsd:sequence>
        </xsd:complexType>
      </xsd:element>
    </xsd:schema>
  </Schema>
  <Schema ID="Schema2" Namespace="http://crd.gov.pl/xml/schematy/dziedzinowe/mf/2016/01/25/eD/DefinicjeTypy/">
    <xsd:schema xmlns:xsd="http://www.w3.org/2001/XMLSchema" xmlns:ns0="http://crd.gov.pl/xml/schematy/dziedzinowe/mf/2016/01/25/eD/DefinicjeTypy/" xmlns="" targetNamespace="http://crd.gov.pl/xml/schematy/dziedzinowe/mf/2016/01/25/eD/DefinicjeTypy/">
      <xsd:element nillable="true" type="xsd:integer" name="NIP"/>
      <xsd:element nillable="true" type="xsd:string" name="PelnaNazwa"/>
      <xsd:element nillable="true" type="xsd:integer" name="REGON"/>
      <xsd:element nillable="true" type="xsd:string" name="KodKraju"/>
      <xsd:element nillable="true" type="xsd:string" name="Wojewodztwo"/>
      <xsd:element nillable="true" type="xsd:string" name="Powiat"/>
      <xsd:element nillable="true" type="xsd:string" name="Gmina"/>
      <xsd:element nillable="true" type="xsd:string" name="Ulica"/>
      <xsd:element nillable="true" type="xsd:integer" name="NrDomu"/>
      <xsd:element nillable="true" type="xsd:string" name="Miejscowosc"/>
      <xsd:element nillable="true" type="xsd:string" name="KodPocztowy"/>
      <xsd:element nillable="true" type="xsd:string" name="Poczta"/>
    </xsd:schema>
  </Schema>
  <Schema ID="Schema3" SchemaRef="Schema2" Namespace="http://jpk.mf.gov.pl/wzor/2016/03/09/03091/">
    <xsd:schema xmlns:xsd="http://www.w3.org/2001/XMLSchema" xmlns:ns0="http://jpk.mf.gov.pl/wzor/2016/03/09/03091/" xmlns:ns1="http://crd.gov.pl/xml/schematy/dziedzinowe/mf/2016/01/25/eD/DefinicjeTypy/" xmlns="" targetNamespace="http://jpk.mf.gov.pl/wzor/2016/03/09/03091/">
      <xsd:import namespace="http://crd.gov.pl/xml/schematy/dziedzinowe/mf/2016/01/25/eD/DefinicjeTypy/"/>
      <xsd:element nillable="true" name="JPK">
        <xsd:complexType>
          <xsd:sequence minOccurs="0">
            <xsd:element minOccurs="0" nillable="true" name="Naglowek" form="qualified">
              <xsd:complexType>
                <xsd:sequence minOccurs="0">
                  <xsd:element minOccurs="0" nillable="true" name="KodFormularza" form="qualified">
                    <xsd:complexType>
                      <xsd:simpleContent>
                        <xsd:extension base="xsd:string">
                          <xsd:attribute name="kodSystemowy" form="unqualified" type="xsd:string"/>
                          <xsd:attribute name="wersjaSchemy" form="unqualified" type="xsd:string"/>
                        </xsd:extension>
                      </xsd:simpleContent>
                    </xsd:complexType>
                  </xsd:element>
                  <xsd:element minOccurs="0" nillable="true" type="xsd:integer" name="WariantFormularza" form="qualified"/>
                  <xsd:element minOccurs="0" nillable="true" type="xsd:integer" name="CelZlozenia" form="qualified"/>
                  <xsd:element minOccurs="0" nillable="true" type="xsd:dateTime" name="DataWytworzeniaJPK" form="qualified"/>
                  <xsd:element minOccurs="0" nillable="true" type="xsd:date" name="DataOd" form="qualified"/>
                  <xsd:element minOccurs="0" nillable="true" type="xsd:date" name="DataDo" form="qualified"/>
                  <xsd:element minOccurs="0" nillable="true" type="xsd:string" name="DomyslnyKodWaluty" form="qualified"/>
                  <xsd:element minOccurs="0" nillable="true" type="xsd:integer" name="KodUrzedu" form="qualified"/>
                </xsd:sequence>
              </xsd:complexType>
            </xsd:element>
            <xsd:element minOccurs="0" nillable="true" name="Podmiot1" form="qualified">
              <xsd:complexType>
                <xsd:sequence minOccurs="0">
                  <xsd:element minOccurs="0" nillable="true" name="IdentyfikatorPodmiotu" form="qualified">
                    <xsd:complexType>
                      <xsd:sequence minOccurs="0">
                        <xsd:element minOccurs="0" ref="ns1:NIP"/>
                        <xsd:element minOccurs="0" ref="ns1:PelnaNazwa"/>
                        <xsd:element minOccurs="0" ref="ns1:REGON"/>
                      </xsd:sequence>
                    </xsd:complexType>
                  </xsd:element>
                  <xsd:element minOccurs="0" nillable="true" name="AdresPodmiotu" form="qualified">
                    <xsd:complexType>
                      <xsd:sequence minOccurs="0">
                        <xsd:element minOccurs="0" ref="ns1:KodKraju"/>
                        <xsd:element minOccurs="0" ref="ns1:Wojewodztwo"/>
                        <xsd:element minOccurs="0" ref="ns1:Powiat"/>
                        <xsd:element minOccurs="0" ref="ns1:Gmina"/>
                        <xsd:element minOccurs="0" ref="ns1:Ulica"/>
                        <xsd:element minOccurs="0" ref="ns1:NrDomu"/>
                        <xsd:element minOccurs="0" ref="ns1:Miejscowosc"/>
                        <xsd:element minOccurs="0" ref="ns1:KodPocztowy"/>
                        <xsd:element minOccurs="0" ref="ns1:Poczta"/>
                      </xsd:sequence>
                    </xsd:complexType>
                  </xsd:element>
                </xsd:sequence>
              </xsd:complexType>
            </xsd:element>
            <xsd:element minOccurs="0" maxOccurs="unbounded" nillable="true" name="ZOiS" form="qualified">
              <xsd:complexType>
                <xsd:all>
                  <xsd:element minOccurs="0" nillable="true" type="xsd:string" name="KodKonta" form="qualified"/>
                  <xsd:element minOccurs="0" nillable="true" type="xsd:string" name="OpisKonta" form="qualified"/>
                  <xsd:element minOccurs="0" nillable="true" type="xsd:string" name="TypKonta" form="qualified"/>
                  <xsd:element minOccurs="0" nillable="true" type="xsd:integer" name="KodZespolu" form="qualified"/>
                  <xsd:element minOccurs="0" nillable="true" type="xsd:string" name="OpisZespolu" form="qualified"/>
                  <xsd:element minOccurs="0" nillable="true" type="xsd:integer" name="KodKategorii" form="qualified"/>
                  <xsd:element minOccurs="0" nillable="true" type="xsd:string" name="OpisKategorii" form="qualified"/>
                  <xsd:element minOccurs="0" nillable="true" type="xsd:string" name="KodPodkategorii" form="qualified"/>
                  <xsd:element minOccurs="0" nillable="true" type="xsd:string" name="OpisPodkategorii" form="qualified"/>
                  <xsd:element minOccurs="0" nillable="true" type="xsd:double" name="BilansOtwarciaWinien" form="qualified"/>
                  <xsd:element minOccurs="0" nillable="true" type="xsd:double" name="BilansOtwarciaMa" form="qualified"/>
                  <xsd:element minOccurs="0" nillable="true" type="xsd:double" name="ObrotyWinien" form="qualified"/>
                  <xsd:element minOccurs="0" nillable="true" type="xsd:double" name="ObrotyMa" form="qualified"/>
                  <xsd:element minOccurs="0" nillable="true" type="xsd:double" name="ObrotyWinienNarast" form="qualified"/>
                  <xsd:element minOccurs="0" nillable="true" type="xsd:double" name="ObrotyMaNarast" form="qualified"/>
                  <xsd:element minOccurs="0" nillable="true" type="xsd:double" name="SaldoWinien" form="qualified"/>
                  <xsd:element minOccurs="0" nillable="true" type="xsd:double" name="SaldoMa" form="qualified"/>
                </xsd:all>
                <xsd:attribute name="typ" form="unqualified" type="xsd:string"/>
              </xsd:complexType>
            </xsd:element>
            <xsd:element minOccurs="0" maxOccurs="unbounded" nillable="true" name="Dziennik" form="qualified">
              <xsd:complexType>
                <xsd:sequence minOccurs="0">
                  <xsd:element minOccurs="0" nillable="true" type="xsd:integer" name="LpZapisuDziennika" form="qualified"/>
                  <xsd:element minOccurs="0" nillable="true" type="xsd:string" name="NrZapisuDziennika" form="qualified"/>
                  <xsd:element minOccurs="0" nillable="true" type="xsd:string" name="OpisDziennika" form="qualified"/>
                  <xsd:element minOccurs="0" nillable="true" type="xsd:string" name="NrDowoduKsiegowego" form="qualified"/>
                  <xsd:element minOccurs="0" nillable="true" type="xsd:string" name="RodzajDowodu" form="qualified"/>
                  <xsd:element minOccurs="0" nillable="true" type="xsd:date" name="DataOperacji" form="qualified"/>
                  <xsd:element minOccurs="0" nillable="true" type="xsd:date" name="DataDowodu" form="qualified"/>
                  <xsd:element minOccurs="0" nillable="true" type="xsd:date" name="DataKsiegowania" form="qualified"/>
                  <xsd:element minOccurs="0" nillable="true" type="xsd:string" name="KodOperatora" form="qualified"/>
                  <xsd:element minOccurs="0" nillable="true" type="xsd:string" name="OpisOperacji" form="qualified"/>
                  <xsd:element minOccurs="0" nillable="true" type="xsd:double" name="DziennikKwotaOperacji" form="qualified"/>
                </xsd:sequence>
                <xsd:attribute name="typ" form="unqualified" type="xsd:string"/>
              </xsd:complexType>
            </xsd:element>
            <xsd:element minOccurs="0" nillable="true" name="DziennikCtrl" form="qualified">
              <xsd:complexType>
                <xsd:sequence minOccurs="0">
                  <xsd:element minOccurs="0" nillable="true" type="xsd:integer" name="LiczbaWierszyDziennika" form="qualified"/>
                  <xsd:element minOccurs="0" nillable="true" type="xsd:double" name="SumaKwotOperacji" form="qualified"/>
                </xsd:sequence>
              </xsd:complexType>
            </xsd:element>
            <xsd:element minOccurs="0" maxOccurs="unbounded" nillable="true" name="KontoZapis" form="qualified">
              <xsd:complexType>
                <xsd:all>
                  <xsd:element minOccurs="0" nillable="true" type="xsd:integer" name="LpZapisu" form="qualified"/>
                  <xsd:element minOccurs="0" nillable="true" type="xsd:string" name="NrZapisu" form="qualified"/>
                  <xsd:element minOccurs="0" nillable="true" type="xsd:string" name="KodKontaWinien" form="qualified"/>
                  <xsd:element minOccurs="0" nillable="true" type="xsd:double" name="KwotaWinien" form="qualified"/>
                  <xsd:element minOccurs="0" nillable="true" type="xsd:string" name="OpisZapisuWinien" form="qualified"/>
                  <xsd:element minOccurs="0" nillable="true" type="xsd:string" name="KodKontaMa" form="qualified"/>
                  <xsd:element minOccurs="0" nillable="true" type="xsd:double" name="KwotaMa" form="qualified"/>
                  <xsd:element minOccurs="0" nillable="true" type="xsd:string" name="OpisZapisuMa" form="qualified"/>
                  <xsd:element minOccurs="0" nillable="true" type="xsd:double" name="KwotaWinienWaluta" form="qualified"/>
                  <xsd:element minOccurs="0" nillable="true" type="xsd:string" name="KodWalutyWinien" form="qualified"/>
                  <xsd:element minOccurs="0" nillable="true" type="xsd:double" name="KwotaMaWaluta" form="qualified"/>
                  <xsd:element minOccurs="0" nillable="true" type="xsd:string" name="KodWalutyMa" form="qualified"/>
                </xsd:all>
                <xsd:attribute name="typ" form="unqualified" type="xsd:string"/>
              </xsd:complexType>
            </xsd:element>
            <xsd:element minOccurs="0" nillable="true" name="KontoZapisCtrl" form="qualified">
              <xsd:complexType>
                <xsd:sequence minOccurs="0">
                  <xsd:element minOccurs="0" nillable="true" type="xsd:integer" name="LiczbaWierszyKontoZapisj" form="qualified"/>
                  <xsd:element minOccurs="0" nillable="true" type="xsd:double" name="SumaWinien" form="qualified"/>
                  <xsd:element minOccurs="0" nillable="true" type="xsd:double" name="SumaMa" form="qualified"/>
                </xsd:sequence>
              </xsd:complexType>
            </xsd:element>
          </xsd:sequence>
        </xsd:complexType>
      </xsd:element>
    </xsd:schema>
  </Schema>
  <Schema ID="Schema4" Namespace="http://crd.gov.pl/xml/schematy/dziedzinowe/mf/2016/01/25/eD/DefinicjeTypy/">
    <xsd:schema xmlns:xsd="http://www.w3.org/2001/XMLSchema" xmlns:ns0="http://crd.gov.pl/xml/schematy/dziedzinowe/mf/2016/01/25/eD/DefinicjeTypy/" xmlns="" targetNamespace="http://crd.gov.pl/xml/schematy/dziedzinowe/mf/2016/01/25/eD/DefinicjeTypy/">
      <xsd:element nillable="true" type="xsd:integer" name="NIP"/>
      <xsd:element nillable="true" type="xsd:string" name="PelnaNazwa"/>
      <xsd:element nillable="true" type="xsd:integer" name="REGON"/>
      <xsd:element nillable="true" type="xsd:string" name="KodKraju"/>
      <xsd:element nillable="true" type="xsd:string" name="Wojewodztwo"/>
      <xsd:element nillable="true" type="xsd:string" name="Powiat"/>
      <xsd:element nillable="true" type="xsd:string" name="Gmina"/>
      <xsd:element nillable="true" type="xsd:string" name="Ulica"/>
      <xsd:element nillable="true" type="xsd:integer" name="NrDomu"/>
      <xsd:element nillable="true" type="xsd:string" name="Miejscowosc"/>
      <xsd:element nillable="true" type="xsd:string" name="KodPocztowy"/>
      <xsd:element nillable="true" type="xsd:string" name="Poczta"/>
    </xsd:schema>
  </Schema>
  <Schema ID="Schema5" SchemaRef="Schema4" Namespace="http://jpk.mf.gov.pl/wzor/2016/03/09/03095/">
    <xsd:schema xmlns:xsd="http://www.w3.org/2001/XMLSchema" xmlns:ns0="http://jpk.mf.gov.pl/wzor/2016/03/09/03095/" xmlns:ns1="http://crd.gov.pl/xml/schematy/dziedzinowe/mf/2016/01/25/eD/DefinicjeTypy/" xmlns="" targetNamespace="http://jpk.mf.gov.pl/wzor/2016/03/09/03095/">
      <xsd:import namespace="http://crd.gov.pl/xml/schematy/dziedzinowe/mf/2016/01/25/eD/DefinicjeTypy/"/>
      <xsd:element nillable="true" name="JPK">
        <xsd:complexType>
          <xsd:sequence minOccurs="0">
            <xsd:element minOccurs="0" nillable="true" name="Naglowek" form="qualified">
              <xsd:complexType>
                <xsd:sequence minOccurs="0">
                  <xsd:element minOccurs="0" nillable="true" name="KodFormularza" form="qualified">
                    <xsd:complexType>
                      <xsd:simpleContent>
                        <xsd:extension base="xsd:string">
                          <xsd:attribute name="kodSystemowy" form="unqualified" type="xsd:string"/>
                          <xsd:attribute name="wersjaSchemy" form="unqualified" type="xsd:string"/>
                        </xsd:extension>
                      </xsd:simpleContent>
                    </xsd:complexType>
                  </xsd:element>
                  <xsd:element minOccurs="0" nillable="true" type="xsd:integer" name="WariantFormularza" form="qualified"/>
                  <xsd:element minOccurs="0" nillable="true" type="xsd:integer" name="CelZlozenia" form="qualified"/>
                  <xsd:element minOccurs="0" nillable="true" type="xsd:dateTime" name="DataWytworzeniaJPK" form="qualified"/>
                  <xsd:element minOccurs="0" nillable="true" type="xsd:date" name="DataOd" form="qualified"/>
                  <xsd:element minOccurs="0" nillable="true" type="xsd:date" name="DataDo" form="qualified"/>
                  <xsd:element minOccurs="0" nillable="true" type="xsd:string" name="DomyslnyKodWaluty" form="qualified"/>
                  <xsd:element minOccurs="0" nillable="true" type="xsd:integer" name="KodUrzedu" form="qualified"/>
                </xsd:sequence>
              </xsd:complexType>
            </xsd:element>
            <xsd:element minOccurs="0" nillable="true" name="Podmiot1" form="qualified">
              <xsd:complexType>
                <xsd:sequence minOccurs="0">
                  <xsd:element minOccurs="0" nillable="true" name="IdentyfikatorPodmiotu" form="qualified">
                    <xsd:complexType>
                      <xsd:sequence minOccurs="0">
                        <xsd:element minOccurs="0" ref="ns1:NIP"/>
                        <xsd:element minOccurs="0" ref="ns1:PelnaNazwa"/>
                        <xsd:element minOccurs="0" ref="ns1:REGON"/>
                      </xsd:sequence>
                    </xsd:complexType>
                  </xsd:element>
                  <xsd:element minOccurs="0" nillable="true" name="AdresPodmiotu" form="qualified">
                    <xsd:complexType>
                      <xsd:sequence minOccurs="0">
                        <xsd:element minOccurs="0" ref="ns1:KodKraju"/>
                        <xsd:element minOccurs="0" ref="ns1:Wojewodztwo"/>
                        <xsd:element minOccurs="0" ref="ns1:Powiat"/>
                        <xsd:element minOccurs="0" ref="ns1:Gmina"/>
                        <xsd:element minOccurs="0" ref="ns1:Ulica"/>
                        <xsd:element minOccurs="0" ref="ns1:NrDomu"/>
                        <xsd:element minOccurs="0" ref="ns1:Miejscowosc"/>
                        <xsd:element minOccurs="0" ref="ns1:KodPocztowy"/>
                        <xsd:element minOccurs="0" ref="ns1:Poczta"/>
                      </xsd:sequence>
                    </xsd:complexType>
                  </xsd:element>
                </xsd:sequence>
              </xsd:complexType>
            </xsd:element>
            <xsd:element minOccurs="0" maxOccurs="unbounded" nillable="true" name="Faktura" form="qualified">
              <xsd:complexType>
                <xsd:all>
                  <xsd:element minOccurs="0" nillable="true" type="xsd:date" name="P_1" form="qualified"/>
                  <xsd:element minOccurs="0" nillable="true" type="xsd:string" name="P_2A" form="qualified"/>
                  <xsd:element minOccurs="0" nillable="true" type="xsd:string" name="P_3A" form="qualified"/>
                  <xsd:element minOccurs="0" nillable="true" type="xsd:string" name="P_3B" form="qualified"/>
                  <xsd:element minOccurs="0" nillable="true" type="xsd:string" name="P_3C" form="qualified"/>
                  <xsd:element minOccurs="0" nillable="true" type="xsd:string" name="P_3D" form="qualified"/>
                  <xsd:element minOccurs="0" nillable="true" type="xsd:string" name="P_4A" form="qualified"/>
                  <xsd:element minOccurs="0" nillable="true" type="xsd:integer" name="P_4B" form="qualified"/>
                  <xsd:element minOccurs="0" nillable="true" type="xsd:integer" name="P_5B" form="qualified"/>
                  <xsd:element minOccurs="0" nillable="true" type="xsd:date" name="P_6" form="qualified"/>
                  <xsd:element minOccurs="0" nillable="true" type="xsd:double" name="P_13_1" form="qualified"/>
                  <xsd:element minOccurs="0" nillable="true" type="xsd:double" name="P_14_1" form="qualified"/>
                  <xsd:element minOccurs="0" nillable="true" type="xsd:integer" name="P_13_2" form="qualified"/>
                  <xsd:element minOccurs="0" nillable="true" type="xsd:integer" name="P_14_2" form="qualified"/>
                  <xsd:element minOccurs="0" nillable="true" type="xsd:integer" name="P_13_3" form="qualified"/>
                  <xsd:element minOccurs="0" nillable="true" type="xsd:integer" name="P_14_3" form="qualified"/>
                  <xsd:element minOccurs="0" nillable="true" type="xsd:integer" name="P_13_4" form="qualified"/>
                  <xsd:element minOccurs="0" nillable="true" type="xsd:integer" name="P_14_4" form="qualified"/>
                  <xsd:element minOccurs="0" nillable="true" type="xsd:integer" name="P_13_5" form="qualified"/>
                  <xsd:element minOccurs="0" nillable="true" type="xsd:integer" name="P_14_5" form="qualified"/>
                  <xsd:element minOccurs="0" nillable="true" type="xsd:double" name="P_13_7" form="qualified"/>
                  <xsd:element minOccurs="0" nillable="true" type="xsd:double" name="P_15" form="qualified"/>
                  <xsd:element minOccurs="0" nillable="true" type="xsd:boolean" name="P_16" form="qualified"/>
                  <xsd:element minOccurs="0" nillable="true" type="xsd:boolean" name="P_17" form="qualified"/>
                  <xsd:element minOccurs="0" nillable="true" type="xsd:boolean" name="P_18" form="qualified"/>
                  <xsd:element minOccurs="0" nillable="true" type="xsd:boolean" name="P_19" form="qualified"/>
                  <xsd:element minOccurs="0" nillable="true" type="xsd:boolean" name="P_20" form="qualified"/>
                  <xsd:element minOccurs="0" nillable="true" type="xsd:boolean" name="P_21" form="qualified"/>
                  <xsd:element minOccurs="0" nillable="true" type="xsd:boolean" name="P_23" form="qualified"/>
                  <xsd:element minOccurs="0" nillable="true" type="xsd:boolean" name="P_106E_2" form="qualified"/>
                  <xsd:element minOccurs="0" nillable="true" type="xsd:boolean" name="P_106E_3" form="qualified"/>
                  <xsd:element minOccurs="0" nillable="true" type="xsd:string" name="RodzajFaktury" form="qualified"/>
                  <xsd:element minOccurs="0" nillable="true" type="xsd:integer" name="ZALZaplata" form="qualified"/>
                  <xsd:element minOccurs="0" nillable="true" type="xsd:integer" name="ZALPodatek" form="qualified"/>
                </xsd:all>
                <xsd:attribute name="typ" form="unqualified" type="xsd:string"/>
              </xsd:complexType>
            </xsd:element>
            <xsd:element minOccurs="0" nillable="true" name="FakturaCtrl" form="qualified">
              <xsd:complexType>
                <xsd:sequence minOccurs="0">
                  <xsd:element minOccurs="0" nillable="true" type="xsd:integer" name="LiczbaFaktur" form="qualified"/>
                  <xsd:element minOccurs="0" nillable="true" type="xsd:double" name="WartoscFaktur" form="qualified"/>
                </xsd:sequence>
              </xsd:complexType>
            </xsd:element>
            <xsd:element minOccurs="0" nillable="true" name="StawkiPodatku" form="qualified">
              <xsd:complexType>
                <xsd:sequence minOccurs="0">
                  <xsd:element minOccurs="0" nillable="true" type="xsd:double" name="Stawka1" form="qualified"/>
                  <xsd:element minOccurs="0" nillable="true" type="xsd:double" name="Stawka2" form="qualified"/>
                  <xsd:element minOccurs="0" nillable="true" type="xsd:double" name="Stawka3" form="qualified"/>
                  <xsd:element minOccurs="0" nillable="true" type="xsd:double" name="Stawka4" form="qualified"/>
                  <xsd:element minOccurs="0" nillable="true" type="xsd:double" name="Stawka5" form="qualified"/>
                </xsd:sequence>
              </xsd:complexType>
            </xsd:element>
            <xsd:element minOccurs="0" maxOccurs="unbounded" nillable="true" name="FakturaWiersz" form="qualified">
              <xsd:complexType>
                <xsd:sequence minOccurs="0">
                  <xsd:element minOccurs="0" nillable="true" type="xsd:string" name="P_2B" form="qualified"/>
                  <xsd:element minOccurs="0" nillable="true" type="xsd:string" name="P_7" form="qualified"/>
                  <xsd:element minOccurs="0" nillable="true" type="xsd:string" name="P_8A" form="qualified"/>
                  <xsd:element minOccurs="0" nillable="true" type="xsd:integer" name="P_8B" form="qualified"/>
                  <xsd:element minOccurs="0" nillable="true" type="xsd:double" name="P_9A" form="qualified"/>
                  <xsd:element minOccurs="0" nillable="true" type="xsd:double" name="P_11" form="qualified"/>
                  <xsd:element minOccurs="0" nillable="true" type="xsd:string" name="P_12" form="qualified"/>
                </xsd:sequence>
                <xsd:attribute name="typ" form="unqualified" type="xsd:string"/>
              </xsd:complexType>
            </xsd:element>
            <xsd:element minOccurs="0" nillable="true" name="FakturaWierszCtrl" form="qualified">
              <xsd:complexType>
                <xsd:sequence minOccurs="0">
                  <xsd:element minOccurs="0" nillable="true" type="xsd:integer" name="LiczbaWierszyFaktur" form="qualified"/>
                  <xsd:element minOccurs="0" nillable="true" type="xsd:double" name="WartoscWierszyFaktur" form="qualified"/>
                </xsd:sequence>
              </xsd:complexType>
            </xsd:element>
          </xsd:sequence>
        </xsd:complexType>
      </xsd:element>
    </xsd:schema>
  </Schema>
  <Schema ID="Schema6" Namespace="http://crd.gov.pl/xml/schematy/dziedzinowe/mf/2016/01/25/eD/DefinicjeTypy/">
    <xsd:schema xmlns:xsd="http://www.w3.org/2001/XMLSchema" xmlns:ns0="http://crd.gov.pl/xml/schematy/dziedzinowe/mf/2016/01/25/eD/DefinicjeTypy/" xmlns="" targetNamespace="http://crd.gov.pl/xml/schematy/dziedzinowe/mf/2016/01/25/eD/DefinicjeTypy/">
      <xsd:element nillable="true" type="xsd:integer" name="NIP"/>
      <xsd:element nillable="true" type="xsd:string" name="PelnaNazwa"/>
      <xsd:element nillable="true" type="xsd:integer" name="REGON"/>
      <xsd:element nillable="true" type="xsd:string" name="KodKraju"/>
      <xsd:element nillable="true" type="xsd:string" name="Wojewodztwo"/>
      <xsd:element nillable="true" type="xsd:string" name="Powiat"/>
      <xsd:element nillable="true" type="xsd:string" name="Gmina"/>
      <xsd:element nillable="true" type="xsd:string" name="Ulica"/>
      <xsd:element nillable="true" type="xsd:integer" name="NrDomu"/>
      <xsd:element nillable="true" type="xsd:string" name="Miejscowosc"/>
      <xsd:element nillable="true" type="xsd:string" name="KodPocztowy"/>
      <xsd:element nillable="true" type="xsd:string" name="Poczta"/>
    </xsd:schema>
  </Schema>
  <Schema ID="Schema7" SchemaRef="Schema6" Namespace="http://jpk.mf.gov.pl/wzor/2016/03/09/03095/">
    <xsd:schema xmlns:xsd="http://www.w3.org/2001/XMLSchema" xmlns:ns0="http://jpk.mf.gov.pl/wzor/2016/03/09/03095/" xmlns:ns1="http://crd.gov.pl/xml/schematy/dziedzinowe/mf/2016/01/25/eD/DefinicjeTypy/" xmlns="" targetNamespace="http://jpk.mf.gov.pl/wzor/2016/03/09/03095/">
      <xsd:import namespace="http://crd.gov.pl/xml/schematy/dziedzinowe/mf/2016/01/25/eD/DefinicjeTypy/"/>
      <xsd:element nillable="true" name="JPK">
        <xsd:complexType>
          <xsd:sequence minOccurs="0">
            <xsd:element minOccurs="0" nillable="true" name="Naglowek" form="qualified">
              <xsd:complexType>
                <xsd:sequence minOccurs="0">
                  <xsd:element minOccurs="0" nillable="true" name="KodFormularza" form="qualified">
                    <xsd:complexType>
                      <xsd:simpleContent>
                        <xsd:extension base="xsd:string">
                          <xsd:attribute name="kodSystemowy" form="unqualified" type="xsd:string"/>
                          <xsd:attribute name="wersjaSchemy" form="unqualified" type="xsd:string"/>
                        </xsd:extension>
                      </xsd:simpleContent>
                    </xsd:complexType>
                  </xsd:element>
                  <xsd:element minOccurs="0" nillable="true" type="xsd:integer" name="WariantFormularza" form="qualified"/>
                  <xsd:element minOccurs="0" nillable="true" type="xsd:integer" name="CelZlozenia" form="qualified"/>
                  <xsd:element minOccurs="0" nillable="true" type="xsd:dateTime" name="DataWytworzeniaJPK" form="qualified"/>
                  <xsd:element minOccurs="0" nillable="true" type="xsd:date" name="DataOd" form="qualified"/>
                  <xsd:element minOccurs="0" nillable="true" type="xsd:date" name="DataDo" form="qualified"/>
                  <xsd:element minOccurs="0" nillable="true" type="xsd:string" name="DomyslnyKodWaluty" form="qualified"/>
                  <xsd:element minOccurs="0" nillable="true" type="xsd:integer" name="KodUrzedu" form="qualified"/>
                </xsd:sequence>
              </xsd:complexType>
            </xsd:element>
            <xsd:element minOccurs="0" nillable="true" name="Podmiot1" form="qualified">
              <xsd:complexType>
                <xsd:sequence minOccurs="0">
                  <xsd:element minOccurs="0" nillable="true" name="IdentyfikatorPodmiotu" form="qualified">
                    <xsd:complexType>
                      <xsd:sequence minOccurs="0">
                        <xsd:element minOccurs="0" ref="ns1:NIP"/>
                        <xsd:element minOccurs="0" ref="ns1:PelnaNazwa"/>
                        <xsd:element minOccurs="0" ref="ns1:REGON"/>
                      </xsd:sequence>
                    </xsd:complexType>
                  </xsd:element>
                  <xsd:element minOccurs="0" nillable="true" name="AdresPodmiotu" form="qualified">
                    <xsd:complexType>
                      <xsd:sequence minOccurs="0">
                        <xsd:element minOccurs="0" ref="ns1:KodKraju"/>
                        <xsd:element minOccurs="0" ref="ns1:Wojewodztwo"/>
                        <xsd:element minOccurs="0" ref="ns1:Powiat"/>
                        <xsd:element minOccurs="0" ref="ns1:Gmina"/>
                        <xsd:element minOccurs="0" ref="ns1:Ulica"/>
                        <xsd:element minOccurs="0" ref="ns1:NrDomu"/>
                        <xsd:element minOccurs="0" ref="ns1:Miejscowosc"/>
                        <xsd:element minOccurs="0" ref="ns1:KodPocztowy"/>
                        <xsd:element minOccurs="0" ref="ns1:Poczta"/>
                      </xsd:sequence>
                    </xsd:complexType>
                  </xsd:element>
                </xsd:sequence>
              </xsd:complexType>
            </xsd:element>
            <xsd:element minOccurs="0" maxOccurs="unbounded" nillable="true" name="Faktura" form="qualified">
              <xsd:complexType>
                <xsd:all>
                  <xsd:element minOccurs="0" nillable="true" type="xsd:date" name="P_1" form="qualified"/>
                  <xsd:element minOccurs="0" nillable="true" type="xsd:string" name="P_2A" form="qualified"/>
                  <xsd:element minOccurs="0" nillable="true" type="xsd:string" name="P_3A" form="qualified"/>
                  <xsd:element minOccurs="0" nillable="true" type="xsd:string" name="P_3B" form="qualified"/>
                  <xsd:element minOccurs="0" nillable="true" type="xsd:string" name="P_3C" form="qualified"/>
                  <xsd:element minOccurs="0" nillable="true" type="xsd:string" name="P_3D" form="qualified"/>
                  <xsd:element minOccurs="0" nillable="true" type="xsd:string" name="P_4A" form="qualified"/>
                  <xsd:element minOccurs="0" nillable="true" type="xsd:integer" name="P_4B" form="qualified"/>
                  <xsd:element minOccurs="0" nillable="true" type="xsd:integer" name="P_5B" form="qualified"/>
                  <xsd:element minOccurs="0" nillable="true" type="xsd:date" name="P_6" form="qualified"/>
                  <xsd:element minOccurs="0" nillable="true" type="xsd:double" name="P_13_1" form="qualified"/>
                  <xsd:element minOccurs="0" nillable="true" type="xsd:double" name="P_14_1" form="qualified"/>
                  <xsd:element minOccurs="0" nillable="true" type="xsd:double" name="P_13_2" form="qualified"/>
                  <xsd:element minOccurs="0" nillable="true" type="xsd:double" name="P_14_2" form="qualified"/>
                  <xsd:element minOccurs="0" nillable="true" type="xsd:integer" name="P_13_3" form="qualified"/>
                  <xsd:element minOccurs="0" nillable="true" type="xsd:integer" name="P_14_3" form="qualified"/>
                  <xsd:element minOccurs="0" nillable="true" type="xsd:integer" name="P_13_4" form="qualified"/>
                  <xsd:element minOccurs="0" nillable="true" type="xsd:integer" name="P_14_4" form="qualified"/>
                  <xsd:element minOccurs="0" nillable="true" type="xsd:integer" name="P_13_5" form="qualified"/>
                  <xsd:element minOccurs="0" nillable="true" type="xsd:integer" name="P_14_5" form="qualified"/>
                  <xsd:element minOccurs="0" nillable="true" type="xsd:double" name="P_13_7" form="qualified"/>
                  <xsd:element minOccurs="0" nillable="true" type="xsd:double" name="P_15" form="qualified"/>
                  <xsd:element minOccurs="0" nillable="true" type="xsd:boolean" name="P_16" form="qualified"/>
                  <xsd:element minOccurs="0" nillable="true" type="xsd:boolean" name="P_17" form="qualified"/>
                  <xsd:element minOccurs="0" nillable="true" type="xsd:boolean" name="P_18" form="qualified"/>
                  <xsd:element minOccurs="0" nillable="true" type="xsd:boolean" name="P_19" form="qualified"/>
                  <xsd:element minOccurs="0" nillable="true" type="xsd:boolean" name="P_20" form="qualified"/>
                  <xsd:element minOccurs="0" nillable="true" type="xsd:boolean" name="P_21" form="qualified"/>
                  <xsd:element minOccurs="0" nillable="true" type="xsd:boolean" name="P_23" form="qualified"/>
                  <xsd:element minOccurs="0" nillable="true" type="xsd:boolean" name="P_106E_2" form="qualified"/>
                  <xsd:element minOccurs="0" nillable="true" type="xsd:boolean" name="P_106E_3" form="qualified"/>
                  <xsd:element minOccurs="0" nillable="true" type="xsd:string" name="RodzajFaktury" form="qualified"/>
                  <xsd:element minOccurs="0" nillable="true" type="xsd:integer" name="ZALZaplata" form="qualified"/>
                  <xsd:element minOccurs="0" nillable="true" type="xsd:integer" name="ZALPodatek" form="qualified"/>
                </xsd:all>
                <xsd:attribute name="typ" form="unqualified" type="xsd:string"/>
              </xsd:complexType>
            </xsd:element>
            <xsd:element minOccurs="0" nillable="true" name="FakturaCtrl" form="qualified">
              <xsd:complexType>
                <xsd:sequence minOccurs="0">
                  <xsd:element minOccurs="0" nillable="true" type="xsd:integer" name="LiczbaFaktur" form="qualified"/>
                  <xsd:element minOccurs="0" nillable="true" type="xsd:double" name="WartoscFaktur" form="qualified"/>
                </xsd:sequence>
              </xsd:complexType>
            </xsd:element>
            <xsd:element minOccurs="0" nillable="true" name="StawkiPodatku" form="qualified">
              <xsd:complexType>
                <xsd:sequence minOccurs="0">
                  <xsd:element minOccurs="0" nillable="true" type="xsd:double" name="Stawka1" form="qualified"/>
                  <xsd:element minOccurs="0" nillable="true" type="xsd:double" name="Stawka2" form="qualified"/>
                  <xsd:element minOccurs="0" nillable="true" type="xsd:double" name="Stawka3" form="qualified"/>
                  <xsd:element minOccurs="0" nillable="true" type="xsd:double" name="Stawka4" form="qualified"/>
                  <xsd:element minOccurs="0" nillable="true" type="xsd:double" name="Stawka5" form="qualified"/>
                </xsd:sequence>
              </xsd:complexType>
            </xsd:element>
            <xsd:element minOccurs="0" maxOccurs="unbounded" nillable="true" name="FakturaWiersz" form="qualified">
              <xsd:complexType>
                <xsd:all>
                  <xsd:element minOccurs="0" nillable="true" type="xsd:string" name="P_2B" form="qualified"/>
                  <xsd:element minOccurs="0" nillable="true" type="xsd:string" name="P_7" form="qualified"/>
                  <xsd:element minOccurs="0" nillable="true" type="xsd:string" name="P_8A" form="qualified"/>
                  <xsd:element minOccurs="0" nillable="true" type="xsd:integer" name="P_8B" form="qualified"/>
                  <xsd:element minOccurs="0" nillable="true" type="xsd:double" name="P_9A" form="qualified"/>
                  <xsd:element minOccurs="0" nillable="true" type="xsd:double" name="P_11" form="qualified"/>
                  <xsd:element minOccurs="0" nillable="true" type="xsd:string" name="P_12" form="qualified"/>
                  <xsd:element minOccurs="0" nillable="true" type="xsd:double" name="P_9B" form="qualified"/>
                  <xsd:element minOccurs="0" nillable="true" type="xsd:double" name="P_11A" form="qualified"/>
                </xsd:all>
                <xsd:attribute name="typ" form="unqualified" type="xsd:string"/>
              </xsd:complexType>
            </xsd:element>
            <xsd:element minOccurs="0" nillable="true" name="FakturaWierszCtrl" form="qualified">
              <xsd:complexType>
                <xsd:sequence minOccurs="0">
                  <xsd:element minOccurs="0" nillable="true" type="xsd:integer" name="LiczbaWierszyFaktur" form="qualified"/>
                  <xsd:element minOccurs="0" nillable="true" type="xsd:double" name="WartoscWierszyFaktur" form="qualified"/>
                </xsd:sequence>
              </xsd:complexType>
            </xsd:element>
          </xsd:sequence>
        </xsd:complexType>
      </xsd:element>
    </xsd:schema>
  </Schema>
  <Map ID="1" Name="JPK_mapa" RootElement="JPK" SchemaID="Schema1" ShowImportExportValidationErrors="false" AutoFit="true" Append="false" PreserveSortAFLayout="true" PreserveFormat="true">
    <DataBinding FileBinding="true" ConnectionID="4" DataBindingLoadMode="1"/>
  </Map>
  <Map ID="2" Name="JPK_mapa1" RootElement="JPK" SchemaID="Schema3" ShowImportExportValidationErrors="false" AutoFit="true" Append="false" PreserveSortAFLayout="true" PreserveFormat="true">
    <DataBinding FileBinding="true" ConnectionID="3" DataBindingLoadMode="1"/>
  </Map>
  <Map ID="3" Name="JPK_mapa2" RootElement="JPK" SchemaID="Schema5" ShowImportExportValidationErrors="false" AutoFit="true" Append="false" PreserveSortAFLayout="true" PreserveFormat="true">
    <DataBinding FileBinding="true" ConnectionID="1" DataBindingLoadMode="1"/>
  </Map>
  <Map ID="4" Name="JPK_mapa3" RootElement="JPK" SchemaID="Schema7" ShowImportExportValidationErrors="false" AutoFit="true" Append="false" PreserveSortAFLayout="true" PreserveFormat="true">
    <DataBinding FileBinding="true" ConnectionID="2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xmlMaps" Target="xmlMap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685800</xdr:colOff>
      <xdr:row>6</xdr:row>
      <xdr:rowOff>131260</xdr:rowOff>
    </xdr:from>
    <xdr:ext cx="1476097" cy="468013"/>
    <xdr:sp macro="" textlink="">
      <xdr:nvSpPr>
        <xdr:cNvPr id="3" name="Prostokąt 2"/>
        <xdr:cNvSpPr/>
      </xdr:nvSpPr>
      <xdr:spPr>
        <a:xfrm>
          <a:off x="1727200" y="1255210"/>
          <a:ext cx="1476097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l-PL" sz="24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Sprzedaż</a:t>
          </a:r>
        </a:p>
      </xdr:txBody>
    </xdr:sp>
    <xdr:clientData/>
  </xdr:oneCellAnchor>
  <xdr:oneCellAnchor>
    <xdr:from>
      <xdr:col>8</xdr:col>
      <xdr:colOff>577850</xdr:colOff>
      <xdr:row>6</xdr:row>
      <xdr:rowOff>133350</xdr:rowOff>
    </xdr:from>
    <xdr:ext cx="2825750" cy="468013"/>
    <xdr:sp macro="" textlink="">
      <xdr:nvSpPr>
        <xdr:cNvPr id="4" name="Prostokąt 3"/>
        <xdr:cNvSpPr/>
      </xdr:nvSpPr>
      <xdr:spPr>
        <a:xfrm>
          <a:off x="6343650" y="1257300"/>
          <a:ext cx="2825750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l-PL" sz="24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Finanse</a:t>
          </a:r>
          <a:r>
            <a:rPr lang="pl-PL" sz="24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Księgowość</a:t>
          </a:r>
          <a:endParaRPr lang="pl-PL" sz="24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oneCellAnchor>
    <xdr:from>
      <xdr:col>13</xdr:col>
      <xdr:colOff>565151</xdr:colOff>
      <xdr:row>6</xdr:row>
      <xdr:rowOff>120650</xdr:rowOff>
    </xdr:from>
    <xdr:ext cx="768350" cy="468013"/>
    <xdr:sp macro="" textlink="">
      <xdr:nvSpPr>
        <xdr:cNvPr id="5" name="Prostokąt 4"/>
        <xdr:cNvSpPr/>
      </xdr:nvSpPr>
      <xdr:spPr>
        <a:xfrm>
          <a:off x="10375901" y="1244600"/>
          <a:ext cx="768350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l-PL" sz="24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VAT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gdalena Chomuszko" refreshedDate="43586.627592824072" createdVersion="6" refreshedVersion="6" minRefreshableVersion="3" recordCount="58">
  <cacheSource type="worksheet">
    <worksheetSource name="Tabela2"/>
  </cacheSource>
  <cacheFields count="70">
    <cacheField name="ns2:KodFormularza" numFmtId="49">
      <sharedItems/>
    </cacheField>
    <cacheField name="kodSystemowy" numFmtId="49">
      <sharedItems/>
    </cacheField>
    <cacheField name="wersjaSchemy" numFmtId="49">
      <sharedItems/>
    </cacheField>
    <cacheField name="ns2:WariantFormularza" numFmtId="0">
      <sharedItems containsSemiMixedTypes="0" containsString="0" containsNumber="1" containsInteger="1" minValue="1" maxValue="1"/>
    </cacheField>
    <cacheField name="ns2:CelZlozenia" numFmtId="0">
      <sharedItems containsSemiMixedTypes="0" containsString="0" containsNumber="1" containsInteger="1" minValue="1" maxValue="1"/>
    </cacheField>
    <cacheField name="ns2:DataWytworzeniaJPK" numFmtId="22">
      <sharedItems containsSemiMixedTypes="0" containsNonDate="0" containsDate="1" containsString="0" minDate="2019-05-01T14:57:09" maxDate="2019-05-01T14:57:09"/>
    </cacheField>
    <cacheField name="ns2:DataOd" numFmtId="14">
      <sharedItems containsSemiMixedTypes="0" containsNonDate="0" containsDate="1" containsString="0" minDate="2019-03-01T00:00:00" maxDate="2019-03-02T00:00:00"/>
    </cacheField>
    <cacheField name="ns2:DataDo" numFmtId="14">
      <sharedItems containsSemiMixedTypes="0" containsNonDate="0" containsDate="1" containsString="0" minDate="2019-03-31T00:00:00" maxDate="2019-04-01T00:00:00"/>
    </cacheField>
    <cacheField name="ns2:DomyslnyKodWaluty" numFmtId="49">
      <sharedItems/>
    </cacheField>
    <cacheField name="ns2:KodUrzedu" numFmtId="0">
      <sharedItems containsSemiMixedTypes="0" containsString="0" containsNumber="1" containsInteger="1" minValue="4521" maxValue="4521"/>
    </cacheField>
    <cacheField name="ns3:NIP" numFmtId="0">
      <sharedItems containsSemiMixedTypes="0" containsString="0" containsNumber="1" containsInteger="1" minValue="0" maxValue="0"/>
    </cacheField>
    <cacheField name="ns3:PelnaNazwa" numFmtId="49">
      <sharedItems/>
    </cacheField>
    <cacheField name="ns3:REGON" numFmtId="0">
      <sharedItems containsSemiMixedTypes="0" containsString="0" containsNumber="1" containsInteger="1" minValue="140045209" maxValue="140045209"/>
    </cacheField>
    <cacheField name="ns3:KodKraju" numFmtId="49">
      <sharedItems/>
    </cacheField>
    <cacheField name="ns3:Wojewodztwo" numFmtId="49">
      <sharedItems/>
    </cacheField>
    <cacheField name="ns3:Powiat" numFmtId="49">
      <sharedItems/>
    </cacheField>
    <cacheField name="ns3:Gmina" numFmtId="49">
      <sharedItems/>
    </cacheField>
    <cacheField name="ns3:Ulica" numFmtId="49">
      <sharedItems/>
    </cacheField>
    <cacheField name="ns3:NrDomu" numFmtId="0">
      <sharedItems containsSemiMixedTypes="0" containsString="0" containsNumber="1" containsInteger="1" minValue="103" maxValue="103"/>
    </cacheField>
    <cacheField name="ns3:Miejscowosc" numFmtId="49">
      <sharedItems/>
    </cacheField>
    <cacheField name="ns3:KodPocztowy" numFmtId="49">
      <sharedItems/>
    </cacheField>
    <cacheField name="ns3:Poczta" numFmtId="49">
      <sharedItems/>
    </cacheField>
    <cacheField name="typ" numFmtId="49">
      <sharedItems containsBlank="1"/>
    </cacheField>
    <cacheField name="ns2:KodKonta" numFmtId="49">
      <sharedItems containsBlank="1"/>
    </cacheField>
    <cacheField name="ns2:OpisKonta" numFmtId="49">
      <sharedItems containsBlank="1"/>
    </cacheField>
    <cacheField name="ns2:TypKonta" numFmtId="49">
      <sharedItems containsBlank="1"/>
    </cacheField>
    <cacheField name="ns2:KodZespolu" numFmtId="0">
      <sharedItems containsString="0" containsBlank="1" containsNumber="1" containsInteger="1" minValue="0" maxValue="7"/>
    </cacheField>
    <cacheField name="ns2:OpisZespolu" numFmtId="49">
      <sharedItems containsBlank="1"/>
    </cacheField>
    <cacheField name="ns2:KodKategorii" numFmtId="0">
      <sharedItems containsString="0" containsBlank="1" containsNumber="1" containsInteger="1" minValue="10" maxValue="731"/>
    </cacheField>
    <cacheField name="ns2:OpisKategorii" numFmtId="49">
      <sharedItems containsBlank="1"/>
    </cacheField>
    <cacheField name="ns2:KodPodkategorii" numFmtId="49">
      <sharedItems containsBlank="1"/>
    </cacheField>
    <cacheField name="ns2:OpisPodkategorii" numFmtId="49">
      <sharedItems containsBlank="1"/>
    </cacheField>
    <cacheField name="ns2:BilansOtwarciaWinien" numFmtId="0">
      <sharedItems containsString="0" containsBlank="1" containsNumber="1" containsInteger="1" minValue="0" maxValue="2390"/>
    </cacheField>
    <cacheField name="ns2:BilansOtwarciaMa" numFmtId="0">
      <sharedItems containsString="0" containsBlank="1" containsNumber="1" containsInteger="1" minValue="0" maxValue="2390"/>
    </cacheField>
    <cacheField name="ns2:ObrotyWinien" numFmtId="0">
      <sharedItems containsString="0" containsBlank="1" containsNumber="1" minValue="0" maxValue="21000"/>
    </cacheField>
    <cacheField name="ns2:ObrotyMa" numFmtId="0">
      <sharedItems containsString="0" containsBlank="1" containsNumber="1" minValue="0" maxValue="21000"/>
    </cacheField>
    <cacheField name="ns2:ObrotyWinienNarast" numFmtId="0">
      <sharedItems containsString="0" containsBlank="1" containsNumber="1" minValue="0" maxValue="21000"/>
    </cacheField>
    <cacheField name="ns2:ObrotyMaNarast" numFmtId="0">
      <sharedItems containsString="0" containsBlank="1" containsNumber="1" minValue="0" maxValue="21000"/>
    </cacheField>
    <cacheField name="ns2:SaldoWinien" numFmtId="0">
      <sharedItems containsString="0" containsBlank="1" containsNumber="1" minValue="0" maxValue="21000"/>
    </cacheField>
    <cacheField name="ns2:SaldoMa" numFmtId="0">
      <sharedItems containsString="0" containsBlank="1" containsNumber="1" minValue="0" maxValue="21000"/>
    </cacheField>
    <cacheField name="typ2" numFmtId="49">
      <sharedItems containsBlank="1"/>
    </cacheField>
    <cacheField name="ns2:LpZapisuDziennika" numFmtId="0">
      <sharedItems containsString="0" containsBlank="1" containsNumber="1" containsInteger="1" minValue="1" maxValue="10"/>
    </cacheField>
    <cacheField name="ns2:NrZapisuDziennika" numFmtId="49">
      <sharedItems containsBlank="1"/>
    </cacheField>
    <cacheField name="ns2:OpisDziennika" numFmtId="49">
      <sharedItems containsBlank="1"/>
    </cacheField>
    <cacheField name="ns2:NrDowoduKsiegowego" numFmtId="49">
      <sharedItems containsBlank="1"/>
    </cacheField>
    <cacheField name="ns2:RodzajDowodu" numFmtId="49">
      <sharedItems containsBlank="1"/>
    </cacheField>
    <cacheField name="ns2:DataOperacji" numFmtId="14">
      <sharedItems containsNonDate="0" containsDate="1" containsString="0" containsBlank="1" minDate="2019-03-10T00:00:00" maxDate="2019-03-21T00:00:00"/>
    </cacheField>
    <cacheField name="ns2:DataDowodu" numFmtId="14">
      <sharedItems containsNonDate="0" containsDate="1" containsString="0" containsBlank="1" minDate="2019-03-10T00:00:00" maxDate="2019-03-21T00:00:00"/>
    </cacheField>
    <cacheField name="ns2:DataKsiegowania" numFmtId="14">
      <sharedItems containsNonDate="0" containsDate="1" containsString="0" containsBlank="1" minDate="2019-03-14T00:00:00" maxDate="2019-04-01T00:00:00"/>
    </cacheField>
    <cacheField name="ns2:KodOperatora" numFmtId="49">
      <sharedItems containsBlank="1"/>
    </cacheField>
    <cacheField name="ns2:OpisOperacji" numFmtId="49">
      <sharedItems containsBlank="1"/>
    </cacheField>
    <cacheField name="ns2:DziennikKwotaOperacji" numFmtId="0">
      <sharedItems containsString="0" containsBlank="1" containsNumber="1" minValue="1200" maxValue="25830"/>
    </cacheField>
    <cacheField name="ns2:LiczbaWierszyDziennika" numFmtId="0">
      <sharedItems containsSemiMixedTypes="0" containsString="0" containsNumber="1" containsInteger="1" minValue="10" maxValue="10"/>
    </cacheField>
    <cacheField name="ns2:SumaKwotOperacji" numFmtId="0">
      <sharedItems containsSemiMixedTypes="0" containsString="0" containsNumber="1" minValue="60584.7" maxValue="60584.7"/>
    </cacheField>
    <cacheField name="typ3" numFmtId="49">
      <sharedItems containsBlank="1"/>
    </cacheField>
    <cacheField name="ns2:LpZapisu" numFmtId="0">
      <sharedItems containsString="0" containsBlank="1" containsNumber="1" containsInteger="1" minValue="1" maxValue="27"/>
    </cacheField>
    <cacheField name="ns2:NrZapisu" numFmtId="49">
      <sharedItems containsBlank="1" count="922">
        <m/>
        <s v="2/2019/Lp.1"/>
        <s v="3/2019/Lp.1"/>
        <s v="3/2019/Lp.2"/>
        <s v="3/2019/Lp.3"/>
        <s v="1/2019/Lp.1"/>
        <s v="1/2019/Lp.2"/>
        <s v="4/2019/Lp.1"/>
        <s v="5/2019/Lp.1"/>
        <s v="6/2019/Lp.1"/>
        <s v="7/2019/Lp.1"/>
        <s v="319/01-18/Lp.6" u="1"/>
        <s v="85/01-18/Lp.2" u="1"/>
        <s v="73/01-18/Lp.2" u="1"/>
        <s v="61/01-18/Lp.2" u="1"/>
        <s v="110/01-18/Lp.5" u="1"/>
        <s v="231/01-18/Lp.5" u="1"/>
        <s v="111/01-18/Lp.5" u="1"/>
        <s v="232/01-18/Lp.5" u="1"/>
        <s v="199/01-18/Lp.4" u="1"/>
        <s v="137/01-18/Lp.10" u="1"/>
        <s v="12/01-18/Lp.7" u="1"/>
        <s v="93/01-18/Lp.2" u="1"/>
        <s v="81/01-18/Lp.2" u="1"/>
        <s v="137/01-18/Lp.11" u="1"/>
        <s v="330/01-18/Lp.10" u="1"/>
        <s v="277/01-18/Lp.4" u="1"/>
        <s v="319/01-18/Lp.5" u="1"/>
        <s v="330/01-18/Lp.11" u="1"/>
        <s v="110/01-18/Lp.4" u="1"/>
        <s v="190/01-18/Lp.3" u="1"/>
        <s v="231/01-18/Lp.4" u="1"/>
        <s v="111/01-18/Lp.4" u="1"/>
        <s v="191/01-18/Lp.3" u="1"/>
        <s v="232/01-18/Lp.4" u="1"/>
        <s v="330/01-18/Lp.12" u="1"/>
        <s v="198/01-18/Lp.3" u="1"/>
        <s v="12/01-18/Lp.11" u="1"/>
        <s v="199/01-18/Lp.3" u="1"/>
        <s v="330/01-18/Lp.13" u="1"/>
        <s v="330/01-18/Lp.14" u="1"/>
        <s v="277/01-18/Lp.3" u="1"/>
        <s v="319/01-18/Lp.4" u="1"/>
        <s v="330/01-18/Lp.15" u="1"/>
        <s v="61/01-18/Lp.3" u="1"/>
        <s v="110/01-18/Lp.3" u="1"/>
        <s v="190/01-18/Lp.2" u="1"/>
        <s v="231/01-18/Lp.3" u="1"/>
        <s v="111/01-18/Lp.3" u="1"/>
        <s v="191/01-18/Lp.2" u="1"/>
        <s v="232/01-18/Lp.3" u="1"/>
        <s v="330/01-18/Lp.16" u="1"/>
        <s v="112/01-18/Lp.3" u="1"/>
        <s v="192/01-18/Lp.2" u="1"/>
        <s v="233/01-18/Lp.3" u="1"/>
        <s v="113/01-18/Lp.3" u="1"/>
        <s v="193/01-18/Lp.2" u="1"/>
        <s v="234/01-18/Lp.3" u="1"/>
        <s v="114/01-18/Lp.3" u="1"/>
        <s v="235/01-18/Lp.3" u="1"/>
        <s v="115/01-18/Lp.3" u="1"/>
        <s v="236/01-18/Lp.3" u="1"/>
        <s v="116/01-18/Lp.3" u="1"/>
        <s v="237/01-18/Lp.3" u="1"/>
        <s v="117/01-18/Lp.3" u="1"/>
        <s v="118/01-18/Lp.3" u="1"/>
        <s v="198/01-18/Lp.2" u="1"/>
        <s v="119/01-18/Lp.3" u="1"/>
        <s v="12/01-18/Lp.10" u="1"/>
        <s v="199/01-18/Lp.2" u="1"/>
        <s v="12/01-18/Lp.8" u="1"/>
        <s v="330/01-18/Lp.17" u="1"/>
        <s v="270/01-18/Lp.2" u="1"/>
        <s v="271/01-18/Lp.2" u="1"/>
        <s v="151/01-18/Lp.2" u="1"/>
        <s v="330/01-18/Lp.18" u="1"/>
        <s v="154/01-18/Lp.2" u="1"/>
        <s v="275/01-18/Lp.2" u="1"/>
        <s v="155/01-18/Lp.2" u="1"/>
        <s v="276/01-18/Lp.2" u="1"/>
        <s v="277/01-18/Lp.2" u="1"/>
        <s v="278/01-18/Lp.2" u="1"/>
        <s v="319/01-18/Lp.3" u="1"/>
        <s v="279/01-18/Lp.2" u="1"/>
        <s v="230/01-18/Lp.2" u="1"/>
        <s v="110/01-18/Lp.2" u="1"/>
        <s v="190/01-18/Lp.1" u="1"/>
        <s v="231/01-18/Lp.2" u="1"/>
        <s v="111/01-18/Lp.2" u="1"/>
        <s v="191/01-18/Lp.1" u="1"/>
        <s v="232/01-18/Lp.2" u="1"/>
        <s v="112/01-18/Lp.2" u="1"/>
        <s v="192/01-18/Lp.1" u="1"/>
        <s v="282/01-18/Lp.9" u="1"/>
        <s v="233/01-18/Lp.2" u="1"/>
        <s v="113/01-18/Lp.2" u="1"/>
        <s v="193/01-18/Lp.1" u="1"/>
        <s v="234/01-18/Lp.2" u="1"/>
        <s v="114/01-18/Lp.2" u="1"/>
        <s v="194/01-18/Lp.1" u="1"/>
        <s v="164/01-18/Lp.9" u="1"/>
        <s v="235/01-18/Lp.2" u="1"/>
        <s v="115/01-18/Lp.2" u="1"/>
        <s v="195/01-18/Lp.1" u="1"/>
        <s v="165/01-18/Lp.9" u="1"/>
        <s v="236/01-18/Lp.2" u="1"/>
        <s v="116/01-18/Lp.2" u="1"/>
        <s v="196/01-18/Lp.1" u="1"/>
        <s v="237/01-18/Lp.2" u="1"/>
        <s v="117/01-18/Lp.2" u="1"/>
        <s v="197/01-18/Lp.1" u="1"/>
        <s v="118/01-18/Lp.2" u="1"/>
        <s v="198/01-18/Lp.1" u="1"/>
        <s v="119/01-18/Lp.2" u="1"/>
        <s v="199/01-18/Lp.1" u="1"/>
        <s v="2/01-18/Lp.3" u="1"/>
        <s v="270/01-18/Lp.1" u="1"/>
        <s v="150/01-18/Lp.1" u="1"/>
        <s v="271/01-18/Lp.1" u="1"/>
        <s v="151/01-18/Lp.1" u="1"/>
        <s v="272/01-18/Lp.1" u="1"/>
        <s v="152/01-18/Lp.1" u="1"/>
        <s v="273/01-18/Lp.1" u="1"/>
        <s v="153/01-18/Lp.1" u="1"/>
        <s v="274/01-18/Lp.1" u="1"/>
        <s v="154/01-18/Lp.1" u="1"/>
        <s v="275/01-18/Lp.1" u="1"/>
        <s v="155/01-18/Lp.1" u="1"/>
        <s v="18/01-18/Lp.1" u="1"/>
        <s v="276/01-18/Lp.1" u="1"/>
        <s v="156/01-18/Lp.1" u="1"/>
        <s v="277/01-18/Lp.1" u="1"/>
        <s v="157/01-18/Lp.1" u="1"/>
        <s v="278/01-18/Lp.1" u="1"/>
        <s v="158/01-18/Lp.1" u="1"/>
        <s v="319/01-18/Lp.2" u="1"/>
        <s v="279/01-18/Lp.1" u="1"/>
        <s v="159/01-18/Lp.1" u="1"/>
        <s v="230/01-18/Lp.1" u="1"/>
        <s v="110/01-18/Lp.1" u="1"/>
        <s v="231/01-18/Lp.1" u="1"/>
        <s v="321/01-18/Lp.9" u="1"/>
        <s v="111/01-18/Lp.1" u="1"/>
        <s v="201/01-18/Lp.9" u="1"/>
        <s v="232/01-18/Lp.1" u="1"/>
        <s v="112/01-18/Lp.1" u="1"/>
        <s v="282/01-18/Lp.8" u="1"/>
        <s v="233/01-18/Lp.1" u="1"/>
        <s v="113/01-18/Lp.1" u="1"/>
        <s v="234/01-18/Lp.1" u="1"/>
        <s v="114/01-18/Lp.1" u="1"/>
        <s v="38/01-18/Lp.1" u="1"/>
        <s v="164/01-18/Lp.8" u="1"/>
        <s v="235/01-18/Lp.1" u="1"/>
        <s v="26/01-18/Lp.1" u="1"/>
        <s v="115/01-18/Lp.1" u="1"/>
        <s v="12/01-18/Lp.9" u="1"/>
        <s v="14/01-18/Lp.1" u="1"/>
        <s v="165/01-18/Lp.8" u="1"/>
        <s v="236/01-18/Lp.1" u="1"/>
        <s v="326/01-18/Lp.9" u="1"/>
        <s v="116/01-18/Lp.1" u="1"/>
        <s v="206/01-18/Lp.9" u="1"/>
        <s v="237/01-18/Lp.1" u="1"/>
        <s v="117/01-18/Lp.1" u="1"/>
        <s v="238/01-18/Lp.1" u="1"/>
        <s v="118/01-18/Lp.1" u="1"/>
        <s v="239/01-18/Lp.1" u="1"/>
        <s v="119/01-18/Lp.1" u="1"/>
        <s v="310/01-18/Lp.1" u="1"/>
        <s v="311/01-18/Lp.1" u="1"/>
        <s v="312/01-18/Lp.1" u="1"/>
        <s v="313/01-18/Lp.1" u="1"/>
        <s v="314/01-18/Lp.1" u="1"/>
        <s v="58/01-18/Lp.1" u="1"/>
        <s v="46/01-18/Lp.1" u="1"/>
        <s v="315/01-18/Lp.1" u="1"/>
        <s v="34/01-18/Lp.1" u="1"/>
        <s v="22/01-18/Lp.1" u="1"/>
        <s v="316/01-18/Lp.1" u="1"/>
        <s v="10/01-18/Lp.1" u="1"/>
        <s v="317/01-18/Lp.1" u="1"/>
        <s v="318/01-18/Lp.1" u="1"/>
        <s v="319/01-18/Lp.1" u="1"/>
        <s v="321/01-18/Lp.8" u="1"/>
        <s v="201/01-18/Lp.8" u="1"/>
        <s v="282/01-18/Lp.7" u="1"/>
        <s v="78/01-18/Lp.1" u="1"/>
        <s v="66/01-18/Lp.1" u="1"/>
        <s v="54/01-18/Lp.1" u="1"/>
        <s v="42/01-18/Lp.1" u="1"/>
        <s v="30/01-18/Lp.1" u="1"/>
        <s v="164/01-18/Lp.7" u="1"/>
        <s v="165/01-18/Lp.7" u="1"/>
        <s v="326/01-18/Lp.8" u="1"/>
        <s v="206/01-18/Lp.8" u="1"/>
        <s v="18/01-18/Lp.2" u="1"/>
        <s v="98/01-18/Lp.1" u="1"/>
        <s v="86/01-18/Lp.1" u="1"/>
        <s v="74/01-18/Lp.1" u="1"/>
        <s v="62/01-18/Lp.1" u="1"/>
        <s v="50/01-18/Lp.1" u="1"/>
        <s v="320/01-18/Lp.7" u="1"/>
        <s v="321/01-18/Lp.7" u="1"/>
        <s v="201/01-18/Lp.7" u="1"/>
        <s v="14/01-18/Lp.2" u="1"/>
        <s v="94/01-18/Lp.1" u="1"/>
        <s v="82/01-18/Lp.1" u="1"/>
        <s v="282/01-18/Lp.6" u="1"/>
        <s v="70/01-18/Lp.1" u="1"/>
        <s v="164/01-18/Lp.6" u="1"/>
        <s v="165/01-18/Lp.6" u="1"/>
        <s v="326/01-18/Lp.7" u="1"/>
        <s v="206/01-18/Lp.7" u="1"/>
        <s v="58/01-18/Lp.2" u="1"/>
        <s v="46/01-18/Lp.2" u="1"/>
        <s v="34/01-18/Lp.2" u="1"/>
        <s v="90/01-18/Lp.1" u="1"/>
        <s v="78/01-18/Lp.2" u="1"/>
        <s v="66/01-18/Lp.2" u="1"/>
        <s v="54/01-18/Lp.2" u="1"/>
        <s v="320/01-18/Lp.6" u="1"/>
        <s v="42/01-18/Lp.2" u="1"/>
        <s v="321/01-18/Lp.6" u="1"/>
        <s v="201/01-18/Lp.6" u="1"/>
        <s v="282/01-18/Lp.5" u="1"/>
        <s v="323/01-18/Lp.6" u="1"/>
        <s v="283/01-18/Lp.5" u="1"/>
        <s v="164/01-18/Lp.5" u="1"/>
        <s v="165/01-18/Lp.5" u="1"/>
        <s v="326/01-18/Lp.6" u="1"/>
        <s v="206/01-18/Lp.6" u="1"/>
        <s v="86/01-18/Lp.2" u="1"/>
        <s v="74/01-18/Lp.2" u="1"/>
        <s v="62/01-18/Lp.2" u="1"/>
        <s v="50/01-18/Lp.2" u="1"/>
        <s v="149/01-18/Lp.10" u="1"/>
        <s v="94/01-18/Lp.2" u="1"/>
        <s v="82/01-18/Lp.2" u="1"/>
        <s v="70/01-18/Lp.2" u="1"/>
        <s v="320/01-18/Lp.5" u="1"/>
        <s v="321/01-18/Lp.5" u="1"/>
        <s v="201/01-18/Lp.5" u="1"/>
        <s v="282/01-18/Lp.4" u="1"/>
        <s v="323/01-18/Lp.5" u="1"/>
        <s v="283/01-18/Lp.4" u="1"/>
        <s v="163/01-18/Lp.4" u="1"/>
        <s v="324/01-18/Lp.5" u="1"/>
        <s v="164/01-18/Lp.4" u="1"/>
        <s v="149/01-18/Lp.11" u="1"/>
        <s v="165/01-18/Lp.4" u="1"/>
        <s v="326/01-18/Lp.5" u="1"/>
        <s v="206/01-18/Lp.5" u="1"/>
        <s v="327/01-18/Lp.5" u="1"/>
        <s v="149/01-18/Lp.12" u="1"/>
        <s v="90/01-18/Lp.2" u="1"/>
        <s v="242/01-18/Lp.4" u="1"/>
        <s v="244/01-18/Lp.4" u="1"/>
        <s v="149/01-18/Lp.13" u="1"/>
        <s v="66/01-18/Lp.3" u="1"/>
        <s v="42/01-18/Lp.3" u="1"/>
        <s v="320/01-18/Lp.4" u="1"/>
        <s v="321/01-18/Lp.4" u="1"/>
        <s v="201/01-18/Lp.4" u="1"/>
        <s v="282/01-18/Lp.3" u="1"/>
        <s v="162/01-18/Lp.3" u="1"/>
        <s v="323/01-18/Lp.4" u="1"/>
        <s v="283/01-18/Lp.3" u="1"/>
        <s v="163/01-18/Lp.3" u="1"/>
        <s v="324/01-18/Lp.4" u="1"/>
        <s v="164/01-18/Lp.3" u="1"/>
        <s v="165/01-18/Lp.3" u="1"/>
        <s v="326/01-18/Lp.4" u="1"/>
        <s v="206/01-18/Lp.4" u="1"/>
        <s v="327/01-18/Lp.4" u="1"/>
        <s v="329/01-18/Lp.4" u="1"/>
        <s v="50/01-18/Lp.3" u="1"/>
        <s v="120/01-18/Lp.3" u="1"/>
        <s v="121/01-18/Lp.3" u="1"/>
        <s v="242/01-18/Lp.3" u="1"/>
        <s v="122/01-18/Lp.3" u="1"/>
        <s v="123/01-18/Lp.3" u="1"/>
        <s v="244/01-18/Lp.3" u="1"/>
        <s v="124/01-18/Lp.3" u="1"/>
        <s v="125/01-18/Lp.3" u="1"/>
        <s v="126/01-18/Lp.3" u="1"/>
        <s v="127/01-18/Lp.3" u="1"/>
        <s v="128/01-18/Lp.3" u="1"/>
        <s v="129/01-18/Lp.3" u="1"/>
        <s v="320/01-18/Lp.3" u="1"/>
        <s v="280/01-18/Lp.2" u="1"/>
        <s v="321/01-18/Lp.3" u="1"/>
        <s v="201/01-18/Lp.3" u="1"/>
        <s v="281/01-18/Lp.2" u="1"/>
        <s v="282/01-18/Lp.2" u="1"/>
        <s v="162/01-18/Lp.2" u="1"/>
        <s v="323/01-18/Lp.3" u="1"/>
        <s v="283/01-18/Lp.2" u="1"/>
        <s v="163/01-18/Lp.2" u="1"/>
        <s v="324/01-18/Lp.3" u="1"/>
        <s v="284/01-18/Lp.2" u="1"/>
        <s v="164/01-18/Lp.2" u="1"/>
        <s v="325/01-18/Lp.3" u="1"/>
        <s v="285/01-18/Lp.2" u="1"/>
        <s v="165/01-18/Lp.2" u="1"/>
        <s v="326/01-18/Lp.3" u="1"/>
        <s v="206/01-18/Lp.3" u="1"/>
        <s v="327/01-18/Lp.3" u="1"/>
        <s v="328/01-18/Lp.3" u="1"/>
        <s v="329/01-18/Lp.3" u="1"/>
        <s v="120/01-18/Lp.2" u="1"/>
        <s v="241/01-18/Lp.2" u="1"/>
        <s v="121/01-18/Lp.2" u="1"/>
        <s v="242/01-18/Lp.2" u="1"/>
        <s v="122/01-18/Lp.2" u="1"/>
        <s v="243/01-18/Lp.2" u="1"/>
        <s v="1/01-18/Lp.1" u="1"/>
        <s v="123/01-18/Lp.2" u="1"/>
        <s v="244/01-18/Lp.2" u="1"/>
        <s v="124/01-18/Lp.2" u="1"/>
        <s v="245/01-18/Lp.2" u="1"/>
        <s v="125/01-18/Lp.2" u="1"/>
        <s v="246/01-18/Lp.2" u="1"/>
        <s v="126/01-18/Lp.2" u="1"/>
        <s v="247/01-18/Lp.2" u="1"/>
        <s v="127/01-18/Lp.2" u="1"/>
        <s v="248/01-18/Lp.2" u="1"/>
        <s v="128/01-18/Lp.2" u="1"/>
        <s v="249/01-18/Lp.2" u="1"/>
        <s v="129/01-18/Lp.2" u="1"/>
        <s v="320/01-18/Lp.2" u="1"/>
        <s v="280/01-18/Lp.1" u="1"/>
        <s v="160/01-18/Lp.1" u="1"/>
        <s v="321/01-18/Lp.2" u="1"/>
        <s v="201/01-18/Lp.2" u="1"/>
        <s v="281/01-18/Lp.1" u="1"/>
        <s v="161/01-18/Lp.1" u="1"/>
        <s v="322/01-18/Lp.2" u="1"/>
        <s v="202/01-18/Lp.2" u="1"/>
        <s v="282/01-18/Lp.1" u="1"/>
        <s v="3/01-18/Lp.1" u="1"/>
        <s v="162/01-18/Lp.1" u="1"/>
        <s v="323/01-18/Lp.2" u="1"/>
        <s v="203/01-18/Lp.2" u="1"/>
        <s v="283/01-18/Lp.1" u="1"/>
        <s v="163/01-18/Lp.1" u="1"/>
        <s v="324/01-18/Lp.2" u="1"/>
        <s v="204/01-18/Lp.2" u="1"/>
        <s v="284/01-18/Lp.1" u="1"/>
        <s v="164/01-18/Lp.1" u="1"/>
        <s v="325/01-18/Lp.2" u="1"/>
        <s v="285/01-18/Lp.1" u="1"/>
        <s v="165/01-18/Lp.1" u="1"/>
        <s v="326/01-18/Lp.2" u="1"/>
        <s v="19/01-18/Lp.1" u="1"/>
        <s v="206/01-18/Lp.2" u="1"/>
        <s v="286/01-18/Lp.1" u="1"/>
        <s v="166/01-18/Lp.1" u="1"/>
        <s v="327/01-18/Lp.2" u="1"/>
        <s v="287/01-18/Lp.1" u="1"/>
        <s v="167/01-18/Lp.1" u="1"/>
        <s v="328/01-18/Lp.2" u="1"/>
        <s v="137/01-18/Lp.9" u="1"/>
        <s v="288/01-18/Lp.1" u="1"/>
        <s v="168/01-18/Lp.1" u="1"/>
        <s v="329/01-18/Lp.2" u="1"/>
        <s v="209/01-18/Lp.2" u="1"/>
        <s v="289/01-18/Lp.1" u="1"/>
        <s v="169/01-18/Lp.1" u="1"/>
        <s v="240/01-18/Lp.1" u="1"/>
        <s v="330/01-18/Lp.9" u="1"/>
        <s v="120/01-18/Lp.1" u="1"/>
        <s v="241/01-18/Lp.1" u="1"/>
        <s v="5/01-18/Lp.1" u="1"/>
        <s v="121/01-18/Lp.1" u="1"/>
        <s v="242/01-18/Lp.1" u="1"/>
        <s v="122/01-18/Lp.1" u="1"/>
        <s v="243/01-18/Lp.1" u="1"/>
        <s v="123/01-18/Lp.1" u="1"/>
        <s v="244/01-18/Lp.1" u="1"/>
        <s v="124/01-18/Lp.1" u="1"/>
        <s v="39/01-18/Lp.1" u="1"/>
        <s v="245/01-18/Lp.1" u="1"/>
        <s v="27/01-18/Lp.1" u="1"/>
        <s v="125/01-18/Lp.1" u="1"/>
        <s v="15/01-18/Lp.1" u="1"/>
        <s v="246/01-18/Lp.1" u="1"/>
        <s v="126/01-18/Lp.1" u="1"/>
        <s v="247/01-18/Lp.1" u="1"/>
        <s v="127/01-18/Lp.1" u="1"/>
        <s v="248/01-18/Lp.1" u="1"/>
        <s v="128/01-18/Lp.1" u="1"/>
        <s v="249/01-18/Lp.1" u="1"/>
        <s v="129/01-18/Lp.1" u="1"/>
        <s v="320/01-18/Lp.1" u="1"/>
        <s v="200/01-18/Lp.1" u="1"/>
        <s v="7/01-18/Lp.1" u="1"/>
        <s v="321/01-18/Lp.1" u="1"/>
        <s v="201/01-18/Lp.1" u="1"/>
        <s v="322/01-18/Lp.1" u="1"/>
        <s v="202/01-18/Lp.1" u="1"/>
        <s v="323/01-18/Lp.1" u="1"/>
        <s v="203/01-18/Lp.1" u="1"/>
        <s v="324/01-18/Lp.1" u="1"/>
        <s v="59/01-18/Lp.1" u="1"/>
        <s v="204/01-18/Lp.1" u="1"/>
        <s v="47/01-18/Lp.1" u="1"/>
        <s v="325/01-18/Lp.1" u="1"/>
        <s v="35/01-18/Lp.1" u="1"/>
        <s v="205/01-18/Lp.1" u="1"/>
        <s v="23/01-18/Lp.1" u="1"/>
        <s v="326/01-18/Lp.1" u="1"/>
        <s v="11/01-18/Lp.1" u="1"/>
        <s v="206/01-18/Lp.1" u="1"/>
        <s v="327/01-18/Lp.1" u="1"/>
        <s v="207/01-18/Lp.1" u="1"/>
        <s v="328/01-18/Lp.1" u="1"/>
        <s v="137/01-18/Lp.8" u="1"/>
        <s v="208/01-18/Lp.1" u="1"/>
        <s v="329/01-18/Lp.1" u="1"/>
        <s v="209/01-18/Lp.1" u="1"/>
        <s v="9/01-18/Lp.1" u="1"/>
        <s v="330/01-18/Lp.8" u="1"/>
        <s v="79/01-18/Lp.1" u="1"/>
        <s v="67/01-18/Lp.1" u="1"/>
        <s v="55/01-18/Lp.1" u="1"/>
        <s v="43/01-18/Lp.1" u="1"/>
        <s v="31/01-18/Lp.1" u="1"/>
        <s v="19/01-18/Lp.2" u="1"/>
        <s v="99/01-18/Lp.1" u="1"/>
        <s v="87/01-18/Lp.1" u="1"/>
        <s v="75/01-18/Lp.1" u="1"/>
        <s v="63/01-18/Lp.1" u="1"/>
        <s v="51/01-18/Lp.1" u="1"/>
        <s v="137/01-18/Lp.7" u="1"/>
        <s v="330/01-18/Lp.7" u="1"/>
        <s v="170/01-18/Lp.6" u="1"/>
        <s v="15/01-18/Lp.2" u="1"/>
        <s v="95/01-18/Lp.1" u="1"/>
        <s v="83/01-18/Lp.1" u="1"/>
        <s v="71/01-18/Lp.1" u="1"/>
        <s v="59/01-18/Lp.2" u="1"/>
        <s v="47/01-18/Lp.2" u="1"/>
        <s v="35/01-18/Lp.2" u="1"/>
        <s v="11/01-18/Lp.2" u="1"/>
        <s v="91/01-18/Lp.1" u="1"/>
        <s v="137/01-18/Lp.6" u="1"/>
        <s v="139/01-18/Lp.6" u="1"/>
        <s v="79/01-18/Lp.2" u="1"/>
        <s v="67/01-18/Lp.2" u="1"/>
        <s v="55/01-18/Lp.2" u="1"/>
        <s v="330/01-18/Lp.6" u="1"/>
        <s v="43/01-18/Lp.2" u="1"/>
        <s v="170/01-18/Lp.5" u="1"/>
        <s v="87/01-18/Lp.2" u="1"/>
        <s v="75/01-18/Lp.2" u="1"/>
        <s v="63/01-18/Lp.2" u="1"/>
        <s v="51/01-18/Lp.2" u="1"/>
        <s v="137/01-18/Lp.5" u="1"/>
        <s v="139/01-18/Lp.5" u="1"/>
        <s v="277/01-18/Lp.10" u="1"/>
        <s v="95/01-18/Lp.2" u="1"/>
        <s v="83/01-18/Lp.2" u="1"/>
        <s v="71/01-18/Lp.2" u="1"/>
        <s v="330/01-18/Lp.5" u="1"/>
        <s v="170/01-18/Lp.4" u="1"/>
        <s v="277/01-18/Lp.11" u="1"/>
        <s v="231/01-18/Lp.10" u="1"/>
        <s v="177/01-18/Lp.4" u="1"/>
        <s v="231/01-18/Lp.11" u="1"/>
        <s v="11/01-18/Lp.3" u="1"/>
        <s v="91/01-18/Lp.2" u="1"/>
        <s v="231/01-18/Lp.12" u="1"/>
        <s v="137/01-18/Lp.4" u="1"/>
        <s v="139/01-18/Lp.4" u="1"/>
        <s v="79/01-18/Lp.3" u="1"/>
        <s v="231/01-18/Lp.13" u="1"/>
        <s v="330/01-18/Lp.4" u="1"/>
        <s v="170/01-18/Lp.3" u="1"/>
        <s v="231/01-18/Lp.14" u="1"/>
        <s v="177/01-18/Lp.3" u="1"/>
        <s v="51/01-18/Lp.3" u="1"/>
        <s v="231/01-18/Lp.15" u="1"/>
        <s v="130/01-18/Lp.3" u="1"/>
        <s v="257/01-18/Lp.3" u="1"/>
        <s v="137/01-18/Lp.3" u="1"/>
        <s v="139/01-18/Lp.3" u="1"/>
        <s v="330/01-18/Lp.3" u="1"/>
        <s v="210/01-18/Lp.3" u="1"/>
        <s v="170/01-18/Lp.2" u="1"/>
        <s v="331/01-18/Lp.3" u="1"/>
        <s v="211/01-18/Lp.3" u="1"/>
        <s v="171/01-18/Lp.2" u="1"/>
        <s v="212/01-18/Lp.3" u="1"/>
        <s v="213/01-18/Lp.3" u="1"/>
        <s v="173/01-18/Lp.2" u="1"/>
        <s v="214/01-18/Lp.3" u="1"/>
        <s v="215/01-18/Lp.3" u="1"/>
        <s v="177/01-18/Lp.2" u="1"/>
        <s v="178/01-18/Lp.2" u="1"/>
        <s v="11/01-18/Lp.4" u="1"/>
        <s v="250/01-18/Lp.2" u="1"/>
        <s v="130/01-18/Lp.2" u="1"/>
        <s v="131/01-18/Lp.2" u="1"/>
        <s v="134/01-18/Lp.2" u="1"/>
        <s v="135/01-18/Lp.2" u="1"/>
        <s v="136/01-18/Lp.2" u="1"/>
        <s v="257/01-18/Lp.2" u="1"/>
        <s v="137/01-18/Lp.2" u="1"/>
        <s v="138/01-18/Lp.2" u="1"/>
        <s v="139/01-18/Lp.2" u="1"/>
        <s v="330/01-18/Lp.2" u="1"/>
        <s v="210/01-18/Lp.2" u="1"/>
        <s v="290/01-18/Lp.1" u="1"/>
        <s v="170/01-18/Lp.1" u="1"/>
        <s v="331/01-18/Lp.2" u="1"/>
        <s v="211/01-18/Lp.2" u="1"/>
        <s v="291/01-18/Lp.1" u="1"/>
        <s v="171/01-18/Lp.1" u="1"/>
        <s v="212/01-18/Lp.2" u="1"/>
        <s v="292/01-18/Lp.1" u="1"/>
        <s v="172/01-18/Lp.1" u="1"/>
        <s v="213/01-18/Lp.2" u="1"/>
        <s v="293/01-18/Lp.1" u="1"/>
        <s v="173/01-18/Lp.1" u="1"/>
        <s v="214/01-18/Lp.2" u="1"/>
        <s v="294/01-18/Lp.1" u="1"/>
        <s v="174/01-18/Lp.1" u="1"/>
        <s v="264/01-18/Lp.9" u="1"/>
        <s v="215/01-18/Lp.2" u="1"/>
        <s v="295/01-18/Lp.1" u="1"/>
        <s v="321/01-18/Lp.60" u="1"/>
        <s v="175/01-18/Lp.1" u="1"/>
        <s v="216/01-18/Lp.2" u="1"/>
        <s v="296/01-18/Lp.1" u="1"/>
        <s v="176/01-18/Lp.1" u="1"/>
        <s v="217/01-18/Lp.2" u="1"/>
        <s v="297/01-18/Lp.1" u="1"/>
        <s v="177/01-18/Lp.1" u="1"/>
        <s v="298/01-18/Lp.1" u="1"/>
        <s v="178/01-18/Lp.1" u="1"/>
        <s v="219/01-18/Lp.2" u="1"/>
        <s v="299/01-18/Lp.1" u="1"/>
        <s v="179/01-18/Lp.1" u="1"/>
        <s v="149/01-18/Lp.9" u="1"/>
        <s v="250/01-18/Lp.1" u="1"/>
        <s v="130/01-18/Lp.1" u="1"/>
        <s v="180/01-18/Lp.8" u="1"/>
        <s v="251/01-18/Lp.1" u="1"/>
        <s v="131/01-18/Lp.1" u="1"/>
        <s v="252/01-18/Lp.1" u="1"/>
        <s v="132/01-18/Lp.1" u="1"/>
        <s v="253/01-18/Lp.1" u="1"/>
        <s v="133/01-18/Lp.1" u="1"/>
        <s v="254/01-18/Lp.1" u="1"/>
        <s v="134/01-18/Lp.1" u="1"/>
        <s v="255/01-18/Lp.1" u="1"/>
        <s v="28/01-18/Lp.1" u="1"/>
        <s v="135/01-18/Lp.1" u="1"/>
        <s v="16/01-18/Lp.1" u="1"/>
        <s v="256/01-18/Lp.1" u="1"/>
        <s v="136/01-18/Lp.1" u="1"/>
        <s v="186/01-18/Lp.8" u="1"/>
        <s v="257/01-18/Lp.1" u="1"/>
        <s v="137/01-18/Lp.1" u="1"/>
        <s v="258/01-18/Lp.1" u="1"/>
        <s v="138/01-18/Lp.1" u="1"/>
        <s v="259/01-18/Lp.1" u="1"/>
        <s v="139/01-18/Lp.1" u="1"/>
        <s v="330/01-18/Lp.1" u="1"/>
        <s v="210/01-18/Lp.1" u="1"/>
        <s v="331/01-18/Lp.1" u="1"/>
        <s v="211/01-18/Lp.1" u="1"/>
        <s v="332/01-18/Lp.1" u="1"/>
        <s v="212/01-18/Lp.1" u="1"/>
        <s v="333/01-18/Lp.1" u="1"/>
        <s v="213/01-18/Lp.1" u="1"/>
        <s v="334/01-18/Lp.1" u="1"/>
        <s v="214/01-18/Lp.1" u="1"/>
        <s v="48/01-18/Lp.1" u="1"/>
        <s v="264/01-18/Lp.8" u="1"/>
        <s v="335/01-18/Lp.1" u="1"/>
        <s v="36/01-18/Lp.1" u="1"/>
        <s v="215/01-18/Lp.1" u="1"/>
        <s v="321/01-18/Lp.50" u="1"/>
        <s v="24/01-18/Lp.1" u="1"/>
        <s v="336/01-18/Lp.1" u="1"/>
        <s v="11/01-18/Lp.5" u="1"/>
        <s v="12/01-18/Lp.1" u="1"/>
        <s v="216/01-18/Lp.1" u="1"/>
        <s v="337/01-18/Lp.1" u="1"/>
        <s v="217/01-18/Lp.1" u="1"/>
        <s v="338/01-18/Lp.1" u="1"/>
        <s v="218/01-18/Lp.1" u="1"/>
        <s v="339/01-18/Lp.1" u="1"/>
        <s v="219/01-18/Lp.1" u="1"/>
        <s v="269/01-18/Lp.8" u="1"/>
        <s v="149/01-18/Lp.8" u="1"/>
        <s v="321/01-18/Lp.51" u="1"/>
        <s v="180/01-18/Lp.7" u="1"/>
        <s v="221/01-18/Lp.8" u="1"/>
        <s v="68/01-18/Lp.1" u="1"/>
        <s v="56/01-18/Lp.1" u="1"/>
        <s v="44/01-18/Lp.1" u="1"/>
        <s v="321/01-18/Lp.52" u="1"/>
        <s v="32/01-18/Lp.1" u="1"/>
        <s v="20/01-18/Lp.1" u="1"/>
        <s v="186/01-18/Lp.7" u="1"/>
        <s v="321/01-18/Lp.53" u="1"/>
        <s v="88/01-18/Lp.1" u="1"/>
        <s v="76/01-18/Lp.1" u="1"/>
        <s v="64/01-18/Lp.1" u="1"/>
        <s v="52/01-18/Lp.1" u="1"/>
        <s v="321/01-18/Lp.54" u="1"/>
        <s v="40/01-18/Lp.1" u="1"/>
        <s v="264/01-18/Lp.7" u="1"/>
        <s v="321/01-18/Lp.40" u="1"/>
        <s v="269/01-18/Lp.7" u="1"/>
        <s v="149/01-18/Lp.7" u="1"/>
        <s v="321/01-18/Lp.55" u="1"/>
        <s v="321/01-18/Lp.41" u="1"/>
        <s v="180/01-18/Lp.6" u="1"/>
        <s v="221/01-18/Lp.7" u="1"/>
        <s v="16/01-18/Lp.2" u="1"/>
        <s v="96/01-18/Lp.1" u="1"/>
        <s v="84/01-18/Lp.1" u="1"/>
        <s v="72/01-18/Lp.1" u="1"/>
        <s v="60/01-18/Lp.1" u="1"/>
        <s v="321/01-18/Lp.56" u="1"/>
        <s v="321/01-18/Lp.42" u="1"/>
        <s v="186/01-18/Lp.6" u="1"/>
        <s v="321/01-18/Lp.57" u="1"/>
        <s v="321/01-18/Lp.43" u="1"/>
        <s v="48/01-18/Lp.2" u="1"/>
        <s v="36/01-18/Lp.2" u="1"/>
        <s v="11/01-18/Lp.6" u="1"/>
        <s v="12/01-18/Lp.2" u="1"/>
        <s v="92/01-18/Lp.1" u="1"/>
        <s v="80/01-18/Lp.1" u="1"/>
        <s v="321/01-18/Lp.58" u="1"/>
        <s v="321/01-18/Lp.44" u="1"/>
        <s v="264/01-18/Lp.6" u="1"/>
        <s v="321/01-18/Lp.30" u="1"/>
        <s v="269/01-18/Lp.6" u="1"/>
        <s v="149/01-18/Lp.6" u="1"/>
        <s v="321/01-18/Lp.59" u="1"/>
        <s v="321/01-18/Lp.45" u="1"/>
        <s v="321/01-18/Lp.31" u="1"/>
        <s v="68/01-18/Lp.2" u="1"/>
        <s v="56/01-18/Lp.2" u="1"/>
        <s v="44/01-18/Lp.2" u="1"/>
        <s v="180/01-18/Lp.5" u="1"/>
        <s v="20/01-18/Lp.2" u="1"/>
        <s v="221/01-18/Lp.6" u="1"/>
        <s v="321/01-18/Lp.46" u="1"/>
        <s v="321/01-18/Lp.32" u="1"/>
        <s v="186/01-18/Lp.5" u="1"/>
        <s v="321/01-18/Lp.47" u="1"/>
        <s v="321/01-18/Lp.33" u="1"/>
        <s v="88/01-18/Lp.2" u="1"/>
        <s v="76/01-18/Lp.2" u="1"/>
        <s v="64/01-18/Lp.2" u="1"/>
        <s v="52/01-18/Lp.2" u="1"/>
        <s v="40/01-18/Lp.2" u="1"/>
        <s v="321/01-18/Lp.48" u="1"/>
        <s v="321/01-18/Lp.34" u="1"/>
        <s v="264/01-18/Lp.5" u="1"/>
        <s v="321/01-18/Lp.20" u="1"/>
        <s v="282/01-18/Lp.10" u="1"/>
        <s v="164/01-18/Lp.10" u="1"/>
        <s v="269/01-18/Lp.5" u="1"/>
        <s v="149/01-18/Lp.5" u="1"/>
        <s v="165/01-18/Lp.10" u="1"/>
        <s v="321/01-18/Lp.49" u="1"/>
        <s v="321/01-18/Lp.35" u="1"/>
        <s v="321/01-18/Lp.21" u="1"/>
        <s v="96/01-18/Lp.2" u="1"/>
        <s v="282/01-18/Lp.11" u="1"/>
        <s v="84/01-18/Lp.2" u="1"/>
        <s v="72/01-18/Lp.2" u="1"/>
        <s v="60/01-18/Lp.2" u="1"/>
        <s v="164/01-18/Lp.11" u="1"/>
        <s v="180/01-18/Lp.4" u="1"/>
        <s v="221/01-18/Lp.5" u="1"/>
        <s v="165/01-18/Lp.11" u="1"/>
        <s v="321/01-18/Lp.36" u="1"/>
        <s v="321/01-18/Lp.22" u="1"/>
        <s v="282/01-18/Lp.12" u="1"/>
        <s v="226/01-18/Lp.5" u="1"/>
        <s v="186/01-18/Lp.4" u="1"/>
        <s v="164/01-18/Lp.12" u="1"/>
        <s v="165/01-18/Lp.12" u="1"/>
        <s v="321/01-18/Lp.37" u="1"/>
        <s v="321/01-18/Lp.23" u="1"/>
        <s v="282/01-18/Lp.13" u="1"/>
        <s v="11/01-18/Lp.7" u="1"/>
        <s v="12/01-18/Lp.3" u="1"/>
        <s v="92/01-18/Lp.2" u="1"/>
        <s v="80/01-18/Lp.2" u="1"/>
        <s v="164/01-18/Lp.13" u="1"/>
        <s v="165/01-18/Lp.13" u="1"/>
        <s v="321/01-18/Lp.38" u="1"/>
        <s v="321/01-18/Lp.24" u="1"/>
        <s v="264/01-18/Lp.4" u="1"/>
        <s v="321/01-18/Lp.10" u="1"/>
        <s v="201/01-18/Lp.10" u="1"/>
        <s v="282/01-18/Lp.14" u="1"/>
        <s v="266/01-18/Lp.4" u="1"/>
        <s v="164/01-18/Lp.14" u="1"/>
        <s v="165/01-18/Lp.14" u="1"/>
        <s v="269/01-18/Lp.4" u="1"/>
        <s v="149/01-18/Lp.4" u="1"/>
        <s v="206/01-18/Lp.10" u="1"/>
        <s v="321/01-18/Lp.39" u="1"/>
        <s v="321/01-18/Lp.25" u="1"/>
        <s v="321/01-18/Lp.11" u="1"/>
        <s v="282/01-18/Lp.15" u="1"/>
        <s v="164/01-18/Lp.15" u="1"/>
        <s v="165/01-18/Lp.15" u="1"/>
        <s v="180/01-18/Lp.3" u="1"/>
        <s v="221/01-18/Lp.4" u="1"/>
        <s v="206/01-18/Lp.11" u="1"/>
        <s v="182/01-18/Lp.3" u="1"/>
        <s v="321/01-18/Lp.26" u="1"/>
        <s v="321/01-18/Lp.12" u="1"/>
        <s v="282/01-18/Lp.16" u="1"/>
        <s v="226/01-18/Lp.4" u="1"/>
        <s v="186/01-18/Lp.3" u="1"/>
        <s v="164/01-18/Lp.16" u="1"/>
        <s v="165/01-18/Lp.16" u="1"/>
        <s v="229/01-18/Lp.4" u="1"/>
        <s v="206/01-18/Lp.12" u="1"/>
        <s v="321/01-18/Lp.27" u="1"/>
        <s v="321/01-18/Lp.13" u="1"/>
        <s v="282/01-18/Lp.17" u="1"/>
        <s v="164/01-18/Lp.17" u="1"/>
        <s v="165/01-18/Lp.17" u="1"/>
        <s v="206/01-18/Lp.13" u="1"/>
        <s v="321/01-18/Lp.28" u="1"/>
        <s v="321/01-18/Lp.14" u="1"/>
        <s v="264/01-18/Lp.3" u="1"/>
        <s v="282/01-18/Lp.18" u="1"/>
        <s v="144/01-18/Lp.3" u="1"/>
        <s v="266/01-18/Lp.3" u="1"/>
        <s v="164/01-18/Lp.18" u="1"/>
        <s v="269/01-18/Lp.3" u="1"/>
        <s v="206/01-18/Lp.14" u="1"/>
        <s v="149/01-18/Lp.3" u="1"/>
        <s v="321/01-18/Lp.29" u="1"/>
        <s v="72/01-18/Lp.3" u="1"/>
        <s v="321/01-18/Lp.15" u="1"/>
        <s v="180/01-18/Lp.2" u="1"/>
        <s v="221/01-18/Lp.3" u="1"/>
        <s v="222/01-18/Lp.3" u="1"/>
        <s v="102/01-18/Lp.3" u="1"/>
        <s v="182/01-18/Lp.2" u="1"/>
        <s v="223/01-18/Lp.3" u="1"/>
        <s v="321/01-18/Lp.16" u="1"/>
        <s v="224/01-18/Lp.3" u="1"/>
        <s v="184/01-18/Lp.2" u="1"/>
        <s v="225/01-18/Lp.3" u="1"/>
        <s v="105/01-18/Lp.3" u="1"/>
        <s v="226/01-18/Lp.3" u="1"/>
        <s v="106/01-18/Lp.3" u="1"/>
        <s v="186/01-18/Lp.2" u="1"/>
        <s v="107/01-18/Lp.3" u="1"/>
        <s v="188/01-18/Lp.2" u="1"/>
        <s v="229/01-18/Lp.3" u="1"/>
        <s v="11/01-18/Lp.10" u="1"/>
        <s v="11/01-18/Lp.8" u="1"/>
        <s v="12/01-18/Lp.4" u="1"/>
        <s v="321/01-18/Lp.17" u="1"/>
        <s v="260/01-18/Lp.2" u="1"/>
        <s v="140/01-18/Lp.2" u="1"/>
        <s v="261/01-18/Lp.2" u="1"/>
        <s v="142/01-18/Lp.2" u="1"/>
        <s v="321/01-18/Lp.18" u="1"/>
        <s v="263/01-18/Lp.2" u="1"/>
        <s v="264/01-18/Lp.2" u="1"/>
        <s v="144/01-18/Lp.2" u="1"/>
        <s v="145/01-18/Lp.2" u="1"/>
        <s v="266/01-18/Lp.2" u="1"/>
        <s v="267/01-18/Lp.2" u="1"/>
        <s v="269/01-18/Lp.2" u="1"/>
        <s v="149/01-18/Lp.2" u="1"/>
        <s v="321/01-18/Lp.19" u="1"/>
        <s v="180/01-18/Lp.1" u="1"/>
        <s v="221/01-18/Lp.2" u="1"/>
        <s v="181/01-18/Lp.1" u="1"/>
        <s v="222/01-18/Lp.2" u="1"/>
        <s v="102/01-18/Lp.2" u="1"/>
        <s v="182/01-18/Lp.1" u="1"/>
        <s v="2/01-18/Lp.1" u="1"/>
        <s v="223/01-18/Lp.2" u="1"/>
        <s v="103/01-18/Lp.2" u="1"/>
        <s v="183/01-18/Lp.1" u="1"/>
        <s v="224/01-18/Lp.2" u="1"/>
        <s v="104/01-18/Lp.2" u="1"/>
        <s v="184/01-18/Lp.1" u="1"/>
        <s v="225/01-18/Lp.2" u="1"/>
        <s v="105/01-18/Lp.2" u="1"/>
        <s v="185/01-18/Lp.1" u="1"/>
        <s v="226/01-18/Lp.2" u="1"/>
        <s v="106/01-18/Lp.2" u="1"/>
        <s v="186/01-18/Lp.1" u="1"/>
        <s v="107/01-18/Lp.2" u="1"/>
        <s v="187/01-18/Lp.1" u="1"/>
        <s v="277/01-18/Lp.9" u="1"/>
        <s v="108/01-18/Lp.2" u="1"/>
        <s v="188/01-18/Lp.1" u="1"/>
        <s v="229/01-18/Lp.2" u="1"/>
        <s v="109/01-18/Lp.2" u="1"/>
        <s v="189/01-18/Lp.1" u="1"/>
        <s v="260/01-18/Lp.1" u="1"/>
        <s v="140/01-18/Lp.1" u="1"/>
        <s v="261/01-18/Lp.1" u="1"/>
        <s v="141/01-18/Lp.1" u="1"/>
        <s v="231/01-18/Lp.9" u="1"/>
        <s v="4/01-18/Lp.1" u="1"/>
        <s v="262/01-18/Lp.1" u="1"/>
        <s v="142/01-18/Lp.1" u="1"/>
        <s v="263/01-18/Lp.1" u="1"/>
        <s v="143/01-18/Lp.1" u="1"/>
        <s v="264/01-18/Lp.1" u="1"/>
        <s v="144/01-18/Lp.1" u="1"/>
        <s v="265/01-18/Lp.1" u="1"/>
        <s v="29/01-18/Lp.1" u="1"/>
        <s v="145/01-18/Lp.1" u="1"/>
        <s v="17/01-18/Lp.1" u="1"/>
        <s v="266/01-18/Lp.1" u="1"/>
        <s v="146/01-18/Lp.1" u="1"/>
        <s v="267/01-18/Lp.1" u="1"/>
        <s v="147/01-18/Lp.1" u="1"/>
        <s v="268/01-18/Lp.1" u="1"/>
        <s v="148/01-18/Lp.1" u="1"/>
        <s v="269/01-18/Lp.1" u="1"/>
        <s v="149/01-18/Lp.1" u="1"/>
        <s v="340/01-18/Lp.1" u="1"/>
        <s v="220/01-18/Lp.1" u="1"/>
        <s v="100/01-18/Lp.1" u="1"/>
        <s v="341/01-18/Lp.1" u="1"/>
        <s v="6/01-18/Lp.1" u="1"/>
        <s v="221/01-18/Lp.1" u="1"/>
        <s v="101/01-18/Lp.1" u="1"/>
        <s v="342/01-18/Lp.1" u="1"/>
        <s v="222/01-18/Lp.1" u="1"/>
        <s v="102/01-18/Lp.1" u="1"/>
        <s v="223/01-18/Lp.1" u="1"/>
        <s v="103/01-18/Lp.1" u="1"/>
        <s v="224/01-18/Lp.1" u="1"/>
        <s v="49/01-18/Lp.1" u="1"/>
        <s v="104/01-18/Lp.1" u="1"/>
        <s v="37/01-18/Lp.1" u="1"/>
        <s v="225/01-18/Lp.1" u="1"/>
        <s v="25/01-18/Lp.1" u="1"/>
        <s v="105/01-18/Lp.1" u="1"/>
        <s v="11/01-18/Lp.9" u="1"/>
        <s v="12/01-18/Lp.5" u="1"/>
        <s v="13/01-18/Lp.1" u="1"/>
        <s v="226/01-18/Lp.1" u="1"/>
        <s v="106/01-18/Lp.1" u="1"/>
        <s v="227/01-18/Lp.1" u="1"/>
        <s v="107/01-18/Lp.1" u="1"/>
        <s v="277/01-18/Lp.8" u="1"/>
        <s v="228/01-18/Lp.1" u="1"/>
        <s v="108/01-18/Lp.1" u="1"/>
        <s v="229/01-18/Lp.1" u="1"/>
        <s v="319/01-18/Lp.9" u="1"/>
        <s v="109/01-18/Lp.1" u="1"/>
        <s v="300/01-18/Lp.1" u="1"/>
        <s v="8/01-18/Lp.1" u="1"/>
        <s v="301/01-18/Lp.1" u="1"/>
        <s v="231/01-18/Lp.8" u="1"/>
        <s v="302/01-18/Lp.1" u="1"/>
        <s v="303/01-18/Lp.1" u="1"/>
        <s v="69/01-18/Lp.1" u="1"/>
        <s v="304/01-18/Lp.1" u="1"/>
        <s v="57/01-18/Lp.1" u="1"/>
        <s v="45/01-18/Lp.1" u="1"/>
        <s v="305/01-18/Lp.1" u="1"/>
        <s v="33/01-18/Lp.1" u="1"/>
        <s v="21/01-18/Lp.1" u="1"/>
        <s v="306/01-18/Lp.1" u="1"/>
        <s v="307/01-18/Lp.1" u="1"/>
        <s v="308/01-18/Lp.1" u="1"/>
        <s v="309/01-18/Lp.1" u="1"/>
        <s v="89/01-18/Lp.1" u="1"/>
        <s v="77/01-18/Lp.1" u="1"/>
        <s v="65/01-18/Lp.1" u="1"/>
        <s v="53/01-18/Lp.1" u="1"/>
        <s v="41/01-18/Lp.1" u="1"/>
        <s v="277/01-18/Lp.7" u="1"/>
        <s v="319/01-18/Lp.8" u="1"/>
        <s v="110/01-18/Lp.7" u="1"/>
        <s v="231/01-18/Lp.7" u="1"/>
        <s v="17/01-18/Lp.2" u="1"/>
        <s v="97/01-18/Lp.1" u="1"/>
        <s v="85/01-18/Lp.1" u="1"/>
        <s v="73/01-18/Lp.1" u="1"/>
        <s v="61/01-18/Lp.1" u="1"/>
        <s v="49/01-18/Lp.2" u="1"/>
        <s v="37/01-18/Lp.2" u="1"/>
        <s v="12/01-18/Lp.6" u="1"/>
        <s v="13/01-18/Lp.2" u="1"/>
        <s v="93/01-18/Lp.1" u="1"/>
        <s v="81/01-18/Lp.1" u="1"/>
        <s v="277/01-18/Lp.6" u="1"/>
        <s v="319/01-18/Lp.7" u="1"/>
        <s v="69/01-18/Lp.2" u="1"/>
        <s v="57/01-18/Lp.2" u="1"/>
        <s v="45/01-18/Lp.2" u="1"/>
        <s v="33/01-18/Lp.2" u="1"/>
        <s v="110/01-18/Lp.6" u="1"/>
        <s v="21/01-18/Lp.2" u="1"/>
        <s v="231/01-18/Lp.6" u="1"/>
        <s v="111/01-18/Lp.6" u="1"/>
        <s v="89/01-18/Lp.2" u="1"/>
        <s v="2/01-18/Lp.2" u="1"/>
        <s v="77/01-18/Lp.2" u="1"/>
        <s v="65/01-18/Lp.2" u="1"/>
        <s v="53/01-18/Lp.2" u="1"/>
        <s v="277/01-18/Lp.5" u="1"/>
      </sharedItems>
    </cacheField>
    <cacheField name="ns2:KodKontaWinien" numFmtId="49">
      <sharedItems containsBlank="1"/>
    </cacheField>
    <cacheField name="ns2:KwotaWinien" numFmtId="0">
      <sharedItems containsString="0" containsBlank="1" containsNumber="1" minValue="0" maxValue="21000"/>
    </cacheField>
    <cacheField name="ns2:OpisZapisuWinien" numFmtId="49">
      <sharedItems containsBlank="1"/>
    </cacheField>
    <cacheField name="ns2:KodKontaMa" numFmtId="49">
      <sharedItems containsBlank="1" count="366">
        <m/>
        <s v="-"/>
        <s v="701-2"/>
        <s v="221-1"/>
        <s v="221-3-2"/>
        <s v="204-2-1-11"/>
        <s v="490"/>
        <s v="202-2-1-1"/>
        <s v="202-2-1-20"/>
        <s v="221-3-1"/>
        <s v="731-2"/>
        <s v="130-17" u="1"/>
        <s v="234-1-3" u="1"/>
        <s v="234-3-98" u="1"/>
        <s v="702-2-3-2" u="1"/>
        <s v="202-2-1-51" u="1"/>
        <s v="202-2-1-982" u="1"/>
        <s v="070-3" u="1"/>
        <s v="234-1-43" u="1"/>
        <s v="234-7-69" u="1"/>
        <s v="641-2-12" u="1"/>
        <s v="234-9-123" u="1"/>
        <s v="202-2-1-94" u="1"/>
        <s v="234-10-137" u="1"/>
        <s v="641-2-4" u="1"/>
        <s v="234-1-48" u="1"/>
        <s v="641-2-17" u="1"/>
        <s v="234-10-36" u="1"/>
        <s v="234-9-101" u="1"/>
        <s v="234-10-108" u="1"/>
        <s v="202-2-1-1256" u="1"/>
        <s v="130-5" u="1"/>
        <s v="130-18" u="1"/>
        <s v="234-10-14" u="1"/>
        <s v="202-2-1-299" u="1"/>
        <s v="202-2-1-310" u="1"/>
        <s v="202-2-1-2322" u="1"/>
        <s v="763-14" u="1"/>
        <s v="234-1-4" u="1"/>
        <s v="702-2-4-2" u="1"/>
        <s v="755-3" u="1"/>
        <s v="851-3-1" u="1"/>
        <s v="234-1-53" u="1"/>
        <s v="234-1-111" u="1"/>
        <s v="202-2-1-1680" u="1"/>
        <s v="202-2-1-2083" u="1"/>
        <s v="070-9" u="1"/>
        <s v="230-1" u="1"/>
        <s v="305-1" u="1"/>
        <s v="221-3-3" u="1"/>
        <s v="641-2-5" u="1"/>
        <s v="234-10-20" u="1"/>
        <s v="202-2-1-123" u="1"/>
        <s v="202-2-1-2250" u="1"/>
        <s v="100-1" u="1"/>
        <s v="220-6-25" u="1"/>
        <s v="234-1-22" u="1"/>
        <s v="234-1-94" u="1"/>
        <s v="234-1-108" u="1"/>
        <s v="234-10-39" u="1"/>
        <s v="202-2-1-2142" u="1"/>
        <s v="234-1-27" u="1"/>
        <s v="702-2-5-2" u="1"/>
        <s v="234-10-109" u="1"/>
        <s v="234-10-140" u="1"/>
        <s v="101-1" u="1"/>
        <s v="234-7-4" u="1"/>
        <s v="851-3-2" u="1"/>
        <s v="220-3-53" u="1"/>
        <s v="235-1-22" u="1"/>
        <s v="234-10-111" u="1"/>
        <s v="641-2-6" u="1"/>
        <s v="234-10-154" u="1"/>
        <s v="202-2-1-2314" u="1"/>
        <s v="204-2-1-2345" u="1"/>
        <s v="075-3" u="1"/>
        <s v="234-1-32" u="1"/>
        <s v="234-3-163" u="1"/>
        <s v="202-2-1-647" u="1"/>
        <s v="070-2" u="1"/>
        <s v="234-1-37" u="1"/>
        <s v="234-9-41" u="1"/>
        <s v="234-10-73" u="1"/>
        <s v="202-2-1-2319" u="1"/>
        <s v="234-1-73" u="1"/>
        <s v="234-10-51" u="1"/>
        <s v="202-2-1-179" u="1"/>
        <s v="791-2" u="1"/>
        <s v="234-1-42" u="1"/>
        <s v="641-2-11" u="1"/>
        <s v="234-10-48" u="1"/>
        <s v="131-4" u="1"/>
        <s v="234-1-7" u="1"/>
        <s v="702-2-1" u="1"/>
        <s v="851-2-1" u="1"/>
        <s v="234-1-47" u="1"/>
        <s v="234-10-26" u="1"/>
        <s v="234-10-98" u="1"/>
        <s v="234-3-166" u="1"/>
        <s v="702-2-7-2" u="1"/>
        <s v="234-10-155" u="1"/>
        <s v="234-3-144" u="1"/>
        <s v="202-2-1-2306" u="1"/>
        <s v="641-2-8" u="1"/>
        <s v="234-1-16" u="1"/>
        <s v="234-9-20" u="1"/>
        <s v="234-1-123" u="1"/>
        <s v="234-10-54" u="1"/>
        <s v="202-2-1-826" u="1"/>
        <s v="202-2-1-1181" u="1"/>
        <s v="202-2-1-2324" u="1"/>
        <s v="220-2-4" u="1"/>
        <s v="234-9-97" u="1"/>
        <s v="235-4-96" u="1"/>
        <s v="234-1-101" u="1"/>
        <s v="234-10-32" u="1"/>
        <s v="202-2-1-1222" u="1"/>
        <s v="234-1-8" u="1"/>
        <s v="234-1-57" u="1"/>
        <s v="202-2-1-68" u="1"/>
        <s v="202-2-1-246" u="1"/>
        <s v="202-2-1-2085" u="1"/>
        <s v="204-2-1-1420" u="1"/>
        <s v="234-1-21" u="1"/>
        <s v="234-10-29" u="1"/>
        <s v="201-2-1-2311" u="1"/>
        <s v="641-2-9" u="1"/>
        <s v="234-1-26" u="1"/>
        <s v="202-2-1-882" u="1"/>
        <s v="204-2-1-143" u="1"/>
        <s v="790" u="1"/>
        <s v="070-1" u="1"/>
        <s v="641-1" u="1"/>
        <s v="220-3-52" u="1"/>
        <s v="234-10-57" u="1"/>
        <s v="202-2-1-1633" u="1"/>
        <s v="204-2-1-2342" u="1"/>
        <s v="234-1-9" u="1"/>
        <s v="851-2-3" u="1"/>
        <s v="202-2-1-55" u="1"/>
        <s v="202-2-1-190" u="1"/>
        <s v="202-2-1-265" u="1"/>
        <s v="130-3" u="1"/>
        <s v="791-1" u="1"/>
        <s v="234-10-5" u="1"/>
        <s v="234-3-19" u="1"/>
        <s v="234-3-153" u="1"/>
        <s v="235-4-140" u="1"/>
        <s v="202-2-1-471" u="1"/>
        <s v="202-2-1-546" u="1"/>
        <s v="202-2-1-2316" u="1"/>
        <s v="848-1" u="1"/>
        <s v="703-2-3" u="1"/>
        <s v="234-1-36" u="1"/>
        <s v="234-10-143" u="1"/>
        <s v="202-2-1-2113" u="1"/>
        <s v="204-2-1-1024" u="1"/>
        <s v="234-7-98" u="1"/>
        <s v="234-10-41" u="1"/>
        <s v="702-2-3-4" u="1"/>
        <s v="234-10-114" u="1"/>
        <s v="202-2-1-1011" u="1"/>
        <s v="070-7" u="1"/>
        <s v="234-1-160" u="1"/>
        <s v="234-7-126" u="1"/>
        <s v="202-2-1-396" u="1"/>
        <s v="202-2-1-892" u="1"/>
        <s v="249-2-1-599" u="1"/>
        <s v="234-1-41" u="1"/>
        <s v="641-2-10" u="1"/>
        <s v="234-9-103" u="1"/>
        <s v="201-2-1-1052" u="1"/>
        <s v="234-6" u="1"/>
        <s v="234-1-46" u="1"/>
        <s v="234-1-157" u="1"/>
        <s v="211-2-1-93" u="1"/>
        <s v="202-2-1-1255" u="1"/>
        <s v="202-2-1-2303" u="1"/>
        <s v="234-1-10" u="1"/>
        <s v="201-2-1-3" u="1"/>
        <s v="234-3-134" u="1"/>
        <s v="202-2-1-99" u="1"/>
        <s v="234-10-101" u="1"/>
        <s v="202-2-1-2321" u="1"/>
        <s v="234-10-44" u="1"/>
        <s v="234-10-144" u="1"/>
        <s v="202-2-1-1810" u="1"/>
        <s v="202-2-1-1882" u="1"/>
        <s v="202-2-1-2308" u="1"/>
        <s v="204-2-1-2339" u="1"/>
        <s v="310" u="1"/>
        <s v="641-2-20" u="1"/>
        <s v="234-1-163" u="1"/>
        <s v="234-10-22" u="1"/>
        <s v="234-10-94" u="1"/>
        <s v="202-2-1-72" u="1"/>
        <s v="234-10-115" u="1"/>
        <s v="202-2-1-1427" u="1"/>
        <s v="094" u="1"/>
        <s v="130-32" u="1"/>
        <s v="234-3-140" u="1"/>
        <s v="202-2-1-865" u="1"/>
        <s v="234-1-20" u="1"/>
        <s v="234-10-19" u="1"/>
        <s v="234-10-160" u="1"/>
        <s v="202-2-1-575" u="1"/>
        <s v="130-2" u="1"/>
        <s v="234-1-25" u="1"/>
        <s v="234-3-137" u="1"/>
        <s v="202-2-1-968" u="1"/>
        <s v="201-2-1-2313" u="1"/>
        <s v="220-3-51" u="1"/>
        <s v="234-3-49" u="1"/>
        <s v="234-10-47" u="1"/>
        <s v="234-10-102" u="1"/>
        <s v="763-3" u="1"/>
        <s v="234-10-25" u="1"/>
        <s v="070-6" u="1"/>
        <s v="150-2" u="1"/>
        <s v="130-20" u="1"/>
        <s v="234-10-4" u="1"/>
        <s v="234-1-35" u="1"/>
        <s v="234-10-9" u="1"/>
        <s v="234-10-53" u="1"/>
        <s v="202-2-1-2318" u="1"/>
        <s v="204-2-1-1725" u="1"/>
        <s v="130-8" u="1"/>
        <s v="234-1-71" u="1"/>
        <s v="234-10-31" u="1"/>
        <s v="202-2-1-1879" u="1"/>
        <s v="130-21" u="1"/>
        <s v="234-1-119" u="1"/>
        <s v="234-1-1129" u="1"/>
        <s v="234-1-40" u="1"/>
        <s v="202-2-1-29" u="1"/>
        <s v="234-10-103" u="1"/>
        <s v="202-2-1-240" u="1"/>
        <s v="202-2-1-1843" u="1"/>
        <s v="234-1-45" u="1"/>
        <s v="641-2-14" u="1"/>
        <s v="234-1-147" u="1"/>
        <s v="234-10-146" u="1"/>
        <s v="130-22" u="1"/>
        <s v="763-11-2" u="1"/>
        <s v="202-2-1-343" u="1"/>
        <s v="202-2-1-1699" u="1"/>
        <s v="234-1-103" u="1"/>
        <s v="234-10-34" u="1"/>
        <s v="202-2-1-45" u="1"/>
        <s v="202-2-1-2323" u="1"/>
        <s v="221-7" u="1"/>
        <s v="234-1-19" u="1"/>
        <s v="234-10-12" u="1"/>
        <s v="202-2-1-1221" u="1"/>
        <s v="234-1-55" u="1"/>
        <s v="202-2-1-615" u="1"/>
        <s v="202-2-1-2328" u="1"/>
        <s v="131-1" u="1"/>
        <s v="851-1" u="1"/>
        <s v="201-2-1-2310" u="1"/>
        <s v="202-2-1-1722" u="1"/>
        <s v="150-1" u="1"/>
        <s v="234-1-24" u="1"/>
        <s v="202-2-1-147" u="1"/>
        <s v="202-2-1-184" u="1"/>
        <s v="204-2-1-1519" u="1"/>
        <s v="234-10-37" u="1"/>
        <s v="234-10-118" u="1"/>
        <s v="202-2-1-1727" u="1"/>
        <s v="202-2-1-1948" u="1"/>
        <s v="204-2-1-2341" u="1"/>
        <s v="130-7" u="1"/>
        <s v="234-4" u="1"/>
        <s v="234-1-156" u="1"/>
        <s v="234-9-152" u="1"/>
        <s v="202-2-1-634" u="1"/>
        <s v="130-11" u="1"/>
        <s v="220-5-3" u="1"/>
        <s v="234-10-3" u="1"/>
        <s v="202-2-1-952" u="1"/>
        <s v="202-2-1-2315" u="1"/>
        <s v="234-1-34" u="1"/>
        <s v="234-10-8" u="1"/>
        <s v="234-1-112" u="1"/>
        <s v="234-10-43" u="1"/>
        <s v="234-10-134" u="1"/>
        <s v="202-2-1-2112" u="1"/>
        <s v="204-2-1-1686" u="1"/>
        <s v="234-1-70" u="1"/>
        <s v="234-7-96" u="1"/>
        <s v="234-1-162" u="1"/>
        <s v="234-9-127" u="1"/>
        <s v="235-1-134" u="1"/>
        <s v="202-2-1-111" u="1"/>
        <s v="202-2-1-943" u="1"/>
        <s v="132-7" u="1"/>
        <s v="761-1" u="1"/>
        <s v="234-3-22" u="1"/>
        <s v="234-1-140" u="1"/>
        <s v="202-2-1-1195" u="1"/>
        <s v="234-10-18" u="1"/>
        <s v="234-10-119" u="1"/>
        <s v="234-10-150" u="1"/>
        <s v="202-2-1-1236" u="1"/>
        <s v="221-6" u="1"/>
        <s v="301-2" u="1"/>
        <s v="762-1" u="1"/>
        <s v="234-1-44" u="1"/>
        <s v="234-10-121" u="1"/>
        <s v="130-13" u="1"/>
        <s v="221-5-4" u="1"/>
        <s v="752-2-1" u="1"/>
        <s v="763-11-1" u="1"/>
        <s v="234-3-114" u="1"/>
        <s v="234-1-1120" u="1"/>
        <s v="202-2-1-2320" u="1"/>
        <s v="763-1" u="1"/>
        <s v="130-27" u="1"/>
        <s v="202-2-1-2307" u="1"/>
        <s v="070-4" u="1"/>
        <s v="641-2-1" u="1"/>
        <s v="234-1-18" u="1"/>
        <s v="234-7-109" u="1"/>
        <s v="234-7-140" u="1"/>
        <s v="202-2-1-2325" u="1"/>
        <s v="130-14" u="1"/>
        <s v="234-1-54" u="1"/>
        <s v="234-10-52" u="1"/>
        <s v="234-3-120" u="1"/>
        <s v="202-2-1-1791" u="1"/>
        <s v="130-6" u="1"/>
        <s v="130-28" u="1"/>
        <s v="763-10" u="1"/>
        <s v="234-1-1" u="1"/>
        <s v="234-10-151" u="1"/>
        <s v="202-2-1-832" u="1"/>
        <s v="224-28" u="1"/>
        <s v="234-10-49" u="1"/>
        <s v="235-1-121" u="1"/>
        <s v="234-10-122" u="1"/>
        <s v="202-2-1-158" u="1"/>
        <s v="202-2-1-430" u="1"/>
        <s v="201-2-1-2312" u="1"/>
        <s v="235-3" u="1"/>
        <s v="641-2-2" u="1"/>
        <s v="234-10-27" u="1"/>
        <s v="234-10-165" u="1"/>
        <s v="202-2-1-1097" u="1"/>
        <s v="230-2" u="1"/>
        <s v="130-29" u="1"/>
        <s v="221-4-3" u="1"/>
        <s v="234-1-146" u="1"/>
        <s v="220-3-1" u="1"/>
        <s v="234-1-2" u="1"/>
        <s v="234-1-69" u="1"/>
        <s v="234-10-2" u="1"/>
        <s v="234-1-124" u="1"/>
        <s v="202-2-1-926" u="1"/>
        <s v="234-1-33" u="1"/>
        <s v="234-1-102" u="1"/>
        <s v="234-10-33" u="1"/>
        <s v="204-2-1-1945" u="1"/>
        <s v="641-2-3" u="1"/>
        <s v="234-1-38" u="1"/>
        <s v="234-10-11" u="1"/>
        <s v="202-2-1-1066" u="1"/>
      </sharedItems>
    </cacheField>
    <cacheField name="ns2:KwotaMa" numFmtId="0">
      <sharedItems containsString="0" containsBlank="1" containsNumber="1" minValue="-58006.5" maxValue="1050000" count="518">
        <m/>
        <n v="0"/>
        <n v="5600"/>
        <n v="1288"/>
        <n v="1242"/>
        <n v="5400"/>
        <n v="1476"/>
        <n v="1200"/>
        <n v="21000"/>
        <n v="4830"/>
        <n v="4900"/>
        <n v="1127"/>
        <n v="1900"/>
        <n v="437"/>
        <n v="3890"/>
        <n v="894.7"/>
        <n v="53.76" u="1"/>
        <n v="31.71" u="1"/>
        <n v="143.56" u="1"/>
        <n v="308.49" u="1"/>
        <n v="25" u="1"/>
        <n v="0.05" u="1"/>
        <n v="439.02" u="1"/>
        <n v="107.63" u="1"/>
        <n v="3612.29" u="1"/>
        <n v="2400" u="1"/>
        <n v="0.36" u="1"/>
        <n v="2.27" u="1"/>
        <n v="320" u="1"/>
        <n v="3.58" u="1"/>
        <n v="127.92" u="1"/>
        <n v="176.56" u="1"/>
        <n v="198.61" u="1"/>
        <n v="418" u="1"/>
        <n v="15772.8" u="1"/>
        <n v="78" u="1"/>
        <n v="2.31" u="1"/>
        <n v="7874" u="1"/>
        <n v="107.88" u="1"/>
        <n v="168.7" u="1"/>
        <n v="16.61" u="1"/>
        <n v="95.53" u="1"/>
        <n v="3421.35" u="1"/>
        <n v="19" u="1"/>
        <n v="326.8" u="1"/>
        <n v="70" u="1"/>
        <n v="4305" u="1"/>
        <n v="136.44999999999999" u="1"/>
        <n v="10.19" u="1"/>
        <n v="56.91" u="1"/>
        <n v="10602.63" u="1"/>
        <n v="0.01" u="1"/>
        <n v="17" u="1"/>
        <n v="15087.79" u="1"/>
        <n v="342.9" u="1"/>
        <n v="41562.129999999997" u="1"/>
        <n v="429.33" u="1"/>
        <n v="327.8" u="1"/>
        <n v="4612.5" u="1"/>
        <n v="-26253.72" u="1"/>
        <n v="43488.93" u="1"/>
        <n v="420" u="1"/>
        <n v="12694" u="1"/>
        <n v="559.41" u="1"/>
        <n v="1552.5" u="1"/>
        <n v="2.62" u="1"/>
        <n v="5893.61" u="1"/>
        <n v="250.92" u="1"/>
        <n v="4920" u="1"/>
        <n v="85.44" u="1"/>
        <n v="192" u="1"/>
        <n v="404.78" u="1"/>
        <n v="8.73" u="1"/>
        <n v="1959.77" u="1"/>
        <n v="3758.54" u="1"/>
        <n v="1140.45" u="1"/>
        <n v="2952" u="1"/>
        <n v="4802" u="1"/>
        <n v="87" u="1"/>
        <n v="0.18" u="1"/>
        <n v="36.909999999999997" u="1"/>
        <n v="21503.94" u="1"/>
        <n v="1548.57" u="1"/>
        <n v="160" u="1"/>
        <n v="146.06" u="1"/>
        <n v="6764" u="1"/>
        <n v="5.86" u="1"/>
        <n v="3127.44" u="1"/>
        <n v="79" u="1"/>
        <n v="146.34" u="1"/>
        <n v="4000" u="1"/>
        <n v="1014.32" u="1"/>
        <n v="186.95" u="1"/>
        <n v="61.27" u="1"/>
        <n v="225.25" u="1"/>
        <n v="222.63" u="1"/>
        <n v="1.01" u="1"/>
        <n v="39" u="1"/>
        <n v="2180" u="1"/>
        <n v="716068.36" u="1"/>
        <n v="984" u="1"/>
        <n v="-51.43" u="1"/>
        <n v="1219.51" u="1"/>
        <n v="146.56" u="1"/>
        <n v="49.94" u="1"/>
        <n v="1050000" u="1"/>
        <n v="12684.63" u="1"/>
        <n v="2729.08" u="1"/>
        <n v="12.2" u="1"/>
        <n v="85.77" u="1"/>
        <n v="27.73" u="1"/>
        <n v="190.35" u="1"/>
        <n v="378.84" u="1"/>
        <n v="1004.66" u="1"/>
        <n v="117.1" u="1"/>
        <n v="646940.97" u="1"/>
        <n v="1728" u="1"/>
        <n v="98.37" u="1"/>
        <n v="28.81" u="1"/>
        <n v="3573.9" u="1"/>
        <n v="3.2" u="1"/>
        <n v="402.48" u="1"/>
        <n v="3470.81" u="1"/>
        <n v="0.5" u="1"/>
        <n v="86.3" u="1"/>
        <n v="51.43" u="1"/>
        <n v="94.41" u="1"/>
        <n v="20827" u="1"/>
        <n v="97.31" u="1"/>
        <n v="4225.1000000000004" u="1"/>
        <n v="147.56" u="1"/>
        <n v="1071.3399999999999" u="1"/>
        <n v="6885.18" u="1"/>
        <n v="587.52" u="1"/>
        <n v="3567" u="1"/>
        <n v="165859.09" u="1"/>
        <n v="360" u="1"/>
        <n v="1.55" u="1"/>
        <n v="2.7" u="1"/>
        <n v="56.35" u="1"/>
        <n v="9208.43" u="1"/>
        <n v="458" u="1"/>
        <n v="1366.96" u="1"/>
        <n v="19153.16" u="1"/>
        <n v="730" u="1"/>
        <n v="600" u="1"/>
        <n v="398.74" u="1"/>
        <n v="952.17" u="1"/>
        <n v="447.46" u="1"/>
        <n v="13712.03" u="1"/>
        <n v="2405" u="1"/>
        <n v="1792.34" u="1"/>
        <n v="12.13" u="1"/>
        <n v="450000" u="1"/>
        <n v="2000" u="1"/>
        <n v="67.650000000000006" u="1"/>
        <n v="134.96" u="1"/>
        <n v="1285" u="1"/>
        <n v="142978.17000000001" u="1"/>
        <n v="2637.5" u="1"/>
        <n v="382.93" u="1"/>
        <n v="195" u="1"/>
        <n v="130" u="1"/>
        <n v="1583.59" u="1"/>
        <n v="7072.5" u="1"/>
        <n v="64" u="1"/>
        <n v="5481" u="1"/>
        <n v="753.9" u="1"/>
        <n v="3000" u="1"/>
        <n v="1180.08" u="1"/>
        <n v="7175" u="1"/>
        <n v="0.06" u="1"/>
        <n v="480.87" u="1"/>
        <n v="265" u="1"/>
        <n v="143.57" u="1"/>
        <n v="486.64" u="1"/>
        <n v="390.26" u="1"/>
        <n v="14.75" u="1"/>
        <n v="212" u="1"/>
        <n v="800" u="1"/>
        <n v="136.27000000000001" u="1"/>
        <n v="637.5" u="1"/>
        <n v="540" u="1"/>
        <n v="1748" u="1"/>
        <n v="708.83" u="1"/>
        <n v="1771.2" u="1"/>
        <n v="3075" u="1"/>
        <n v="6760.19" u="1"/>
        <n v="266" u="1"/>
        <n v="207.01" u="1"/>
        <n v="64.36" u="1"/>
        <n v="1230" u="1"/>
        <n v="985.4" u="1"/>
        <n v="61.42" u="1"/>
        <n v="245" u="1"/>
        <n v="3749.97" u="1"/>
        <n v="4795.5200000000004" u="1"/>
        <n v="22.99" u="1"/>
        <n v="180" u="1"/>
        <n v="477.66" u="1"/>
        <n v="86.1" u="1"/>
        <n v="2412.77" u="1"/>
        <n v="687.57" u="1"/>
        <n v="98.28" u="1"/>
        <n v="337.8" u="1"/>
        <n v="6498" u="1"/>
        <n v="738" u="1"/>
        <n v="44" u="1"/>
        <n v="2500" u="1"/>
        <n v="39.79" u="1"/>
        <n v="9.9" u="1"/>
        <n v="7.49" u="1"/>
        <n v="-165" u="1"/>
        <n v="9.2100000000000009" u="1"/>
        <n v="43626.25" u="1"/>
        <n v="231.87" u="1"/>
        <n v="300" u="1"/>
        <n v="9894" u="1"/>
        <n v="1171.24" u="1"/>
        <n v="413.69" u="1"/>
        <n v="0.32" u="1"/>
        <n v="27.15" u="1"/>
        <n v="430.5" u="1"/>
        <n v="42793.65" u="1"/>
        <n v="106.95" u="1"/>
        <n v="1.61" u="1"/>
        <n v="2.5299999999999998" u="1"/>
        <n v="4300" u="1"/>
        <n v="408.98" u="1"/>
        <n v="147.66" u="1"/>
        <n v="2020.85" u="1"/>
        <n v="65" u="1"/>
        <n v="306.20999999999998" u="1"/>
        <n v="95442.21" u="1"/>
        <n v="181" u="1"/>
        <n v="13.99" u="1"/>
        <n v="360.7" u="1"/>
        <n v="1500" u="1"/>
        <n v="1848.69" u="1"/>
        <n v="11.45" u="1"/>
        <n v="17.38" u="1"/>
        <n v="393900.79" u="1"/>
        <n v="115.31" u="1"/>
        <n v="612" u="1"/>
        <n v="30" u="1"/>
        <n v="1905.27" u="1"/>
        <n v="18.14" u="1"/>
        <n v="5.49" u="1"/>
        <n v="170.49" u="1"/>
        <n v="82.95" u="1"/>
        <n v="8.6" u="1"/>
        <n v="9.76" u="1"/>
        <n v="301.35000000000002" u="1"/>
        <n v="19.149999999999999" u="1"/>
        <n v="0.45" u="1"/>
        <n v="10.14" u="1"/>
        <n v="26422.76" u="1"/>
        <n v="52.5" u="1"/>
        <n v="10431" u="1"/>
        <n v="14465" u="1"/>
        <n v="181.75" u="1"/>
        <n v="-58006.5" u="1"/>
        <n v="6940" u="1"/>
        <n v="17.84" u="1"/>
        <n v="65.5" u="1"/>
        <n v="113432.15" u="1"/>
        <n v="545061.96" u="1"/>
        <n v="12.53" u="1"/>
        <n v="23451" u="1"/>
        <n v="550" u="1"/>
        <n v="8.83" u="1"/>
        <n v="1.37" u="1"/>
        <n v="166" u="1"/>
        <n v="416.6" u="1"/>
        <n v="15.61" u="1"/>
        <n v="504.8" u="1"/>
        <n v="324.89999999999998" u="1"/>
        <n v="50000" u="1"/>
        <n v="369" u="1"/>
        <n v="604.28" u="1"/>
        <n v="897.9" u="1"/>
        <n v="439.77" u="1"/>
        <n v="896.72" u="1"/>
        <n v="47.9" u="1"/>
        <n v="-15" u="1"/>
        <n v="150" u="1"/>
        <n v="2.82" u="1"/>
        <n v="2146" u="1"/>
        <n v="27098.78" u="1"/>
        <n v="23.01" u="1"/>
        <n v="20" u="1"/>
        <n v="58006.5" u="1"/>
        <n v="500" u="1"/>
        <n v="3.59" u="1"/>
        <n v="374.65" u="1"/>
        <n v="381.04" u="1"/>
        <n v="287.60000000000002" u="1"/>
        <n v="9929.92" u="1"/>
        <n v="110.54" u="1"/>
        <n v="23558.39" u="1"/>
        <n v="18.690000000000001" u="1"/>
        <n v="66" u="1"/>
        <n v="20.32" u="1"/>
        <n v="0.33" u="1"/>
        <n v="462.23" u="1"/>
        <n v="144.97999999999999" u="1"/>
        <n v="850.47" u="1"/>
        <n v="3495.44" u="1"/>
        <n v="250000" u="1"/>
        <n v="808.61" u="1"/>
        <n v="5434.05" u="1"/>
        <n v="164.1" u="1"/>
        <n v="413.98" u="1"/>
        <n v="750" u="1"/>
        <n v="155.68" u="1"/>
        <n v="326.89999999999998" u="1"/>
        <n v="591.47" u="1"/>
        <n v="15" u="1"/>
        <n v="1291.5" u="1"/>
        <n v="151" u="1"/>
        <n v="469" u="1"/>
        <n v="1.4" u="1"/>
        <n v="193.92" u="1"/>
        <n v="200" u="1"/>
        <n v="38.130000000000003" u="1"/>
        <n v="135" u="1"/>
        <n v="22477.5" u="1"/>
        <n v="442.8" u="1"/>
        <n v="403.88" u="1"/>
        <n v="405" u="1"/>
        <n v="52.33" u="1"/>
        <n v="2.34" u="1"/>
        <n v="59.8" u="1"/>
        <n v="69.09" u="1"/>
        <n v="127.4" u="1"/>
        <n v="12" u="1"/>
        <n v="45" u="1"/>
        <n v="559" u="1"/>
        <n v="1874.08" u="1"/>
        <n v="662.77" u="1"/>
        <n v="88.21" u="1"/>
        <n v="11" u="1"/>
        <n v="890.15" u="1"/>
        <n v="63.41" u="1"/>
        <n v="270.79000000000002" u="1"/>
        <n v="2681.4" u="1"/>
        <n v="4428" u="1"/>
        <n v="1135.6400000000001" u="1"/>
        <n v="5254.77" u="1"/>
        <n v="6902" u="1"/>
        <n v="14.08" u="1"/>
        <n v="891.15" u="1"/>
        <n v="406.5" u="1"/>
        <n v="0.56000000000000005" u="1"/>
        <n v="607.89" u="1"/>
        <n v="135.97" u="1"/>
        <n v="74751.490000000005" u="1"/>
        <n v="277.06" u="1"/>
        <n v="157319.51" u="1"/>
        <n v="433.7" u="1"/>
        <n v="119.79" u="1"/>
        <n v="61.43" u="1"/>
        <n v="4735.5" u="1"/>
        <n v="293.25" u="1"/>
        <n v="75288.350000000006" u="1"/>
        <n v="3.67" u="1"/>
        <n v="2190" u="1"/>
        <n v="1599" u="1"/>
        <n v="10154.4" u="1"/>
        <n v="380.21" u="1"/>
        <n v="310" u="1"/>
        <n v="724.2" u="1"/>
        <n v="6.73" u="1"/>
        <n v="18100" u="1"/>
        <n v="515.87" u="1"/>
        <n v="95.82" u="1"/>
        <n v="629" u="1"/>
        <n v="260.60000000000002" u="1"/>
        <n v="423.07" u="1"/>
        <n v="5500" u="1"/>
        <n v="147.76" u="1"/>
        <n v="381.3" u="1"/>
        <n v="922.5" u="1"/>
        <n v="6.23" u="1"/>
        <n v="23.42" u="1"/>
        <n v="7515.3" u="1"/>
        <n v="3440.33" u="1"/>
        <n v="7416.93" u="1"/>
        <n v="936.89" u="1"/>
        <n v="2967.71" u="1"/>
        <n v="1938.3" u="1"/>
        <n v="16.27" u="1"/>
        <n v="590.99" u="1"/>
        <n v="39.200000000000003" u="1"/>
        <n v="696" u="1"/>
        <n v="3423.49" u="1"/>
        <n v="9429.19" u="1"/>
        <n v="48.19" u="1"/>
        <n v="1540" u="1"/>
        <n v="1251.47" u="1"/>
        <n v="18.73" u="1"/>
        <n v="19457.54" u="1"/>
        <n v="507" u="1"/>
        <n v="3396.6" u="1"/>
        <n v="6" u="1"/>
        <n v="22.5" u="1"/>
        <n v="3380" u="1"/>
        <n v="82400" u="1"/>
        <n v="108.5" u="1"/>
        <n v="134.54" u="1"/>
        <n v="859.2" u="1"/>
        <n v="76" u="1"/>
        <n v="101.67" u="1"/>
        <n v="16.11" u="1"/>
        <n v="420000" u="1"/>
        <n v="1873.97" u="1"/>
        <n v="5267.17" u="1"/>
        <n v="285.77" u="1"/>
        <n v="4029.04" u="1"/>
        <n v="37.5" u="1"/>
        <n v="138" u="1"/>
        <n v="79.900000000000006" u="1"/>
        <n v="1894.2" u="1"/>
        <n v="25.21" u="1"/>
        <n v="1340.58" u="1"/>
        <n v="3898.8" u="1"/>
        <n v="378" u="1"/>
        <n v="9.09" u="1"/>
        <n v="5" u="1"/>
        <n v="252" u="1"/>
        <n v="463.84" u="1"/>
        <n v="-57955.07" u="1"/>
        <n v="192.52" u="1"/>
        <n v="1008.13" u="1"/>
        <n v="29950.83" u="1"/>
        <n v="21.58" u="1"/>
        <n v="516.6" u="1"/>
        <n v="1906.5" u="1"/>
        <n v="863.5" u="1"/>
        <n v="36.9" u="1"/>
        <n v="1274.49" u="1"/>
        <n v="165.48" u="1"/>
        <n v="22.59" u="1"/>
        <n v="117" u="1"/>
        <n v="7.89" u="1"/>
        <n v="1064.23" u="1"/>
        <n v="2305.12" u="1"/>
        <n v="6.62" u="1"/>
        <n v="3370.2" u="1"/>
        <n v="152.38" u="1"/>
        <n v="5.35" u="1"/>
        <n v="10027" u="1"/>
        <n v="2936.82" u="1"/>
        <n v="615.91999999999996" u="1"/>
        <n v="309.79000000000002" u="1"/>
        <n v="57955.07" u="1"/>
        <n v="947.19" u="1"/>
        <n v="856.08" u="1"/>
        <n v="50" u="1"/>
        <n v="48.62" u="1"/>
        <n v="76.61" u="1"/>
        <n v="95.76" u="1"/>
        <n v="325.95" u="1"/>
        <n v="7841.25" u="1"/>
        <n v="525.69000000000005" u="1"/>
        <n v="575" u="1"/>
        <n v="10.4" u="1"/>
        <n v="5402.4" u="1"/>
        <n v="765.85" u="1"/>
        <n v="15480" u="1"/>
        <n v="6077.24" u="1"/>
        <n v="13400" u="1"/>
        <n v="113.57" u="1"/>
        <n v="55.56" u="1"/>
        <n v="1300" u="1"/>
        <n v="5.39" u="1"/>
        <n v="7.43" u="1"/>
        <n v="3936" u="1"/>
        <n v="3072.4" u="1"/>
        <n v="38" u="1"/>
        <n v="140" u="1"/>
        <n v="8610" u="1"/>
        <n v="24000" u="1"/>
        <n v="397.66" u="1"/>
        <n v="139.69" u="1"/>
        <n v="0.48" u="1"/>
        <n v="2619.16" u="1"/>
        <n v="2900" u="1"/>
        <n v="14094.27" u="1"/>
        <n v="0.02" u="1"/>
        <n v="3.81" u="1"/>
        <n v="21.14" u="1"/>
        <n v="93.5" u="1"/>
        <n v="350" u="1"/>
        <n v="1407.83" u="1"/>
        <n v="8197.1" u="1"/>
        <n v="132.38999999999999" u="1"/>
        <n v="376.64" u="1"/>
        <n v="420.12" u="1"/>
        <n v="11.64" u="1"/>
        <n v="19400.54" u="1"/>
        <n v="2550.11" u="1"/>
        <n v="0.28999999999999998" u="1"/>
        <n v="29" u="1"/>
        <n v="110" u="1"/>
        <n v="274.39999999999998" u="1"/>
        <n v="437.46" u="1"/>
        <n v="350000" u="1"/>
        <n v="1232.46" u="1"/>
        <n v="45.72" u="1"/>
        <n v="27" u="1"/>
        <n v="937.2" u="1"/>
        <n v="1440" u="1"/>
        <n v="351.5" u="1"/>
        <n v="34.11" u="1"/>
        <n v="181.89" u="1"/>
        <n v="2786" u="1"/>
        <n v="-134.13999999999999" u="1"/>
      </sharedItems>
    </cacheField>
    <cacheField name="ns2:OpisZapisuMa" numFmtId="49">
      <sharedItems containsBlank="1"/>
    </cacheField>
    <cacheField name="ns2:KwotaWinienWaluta" numFmtId="0">
      <sharedItems containsNonDate="0" containsString="0" containsBlank="1"/>
    </cacheField>
    <cacheField name="ns2:KodWalutyWinien" numFmtId="49">
      <sharedItems containsNonDate="0" containsString="0" containsBlank="1"/>
    </cacheField>
    <cacheField name="ns2:KwotaMaWaluta" numFmtId="0">
      <sharedItems containsNonDate="0" containsString="0" containsBlank="1"/>
    </cacheField>
    <cacheField name="ns2:KodWalutyMa" numFmtId="49">
      <sharedItems containsNonDate="0" containsString="0" containsBlank="1"/>
    </cacheField>
    <cacheField name="ns2:LiczbaWierszyKontoZapisj" numFmtId="0">
      <sharedItems containsSemiMixedTypes="0" containsString="0" containsNumber="1" containsInteger="1" minValue="27" maxValue="27"/>
    </cacheField>
    <cacheField name="ns2:SumaWinien" numFmtId="0">
      <sharedItems containsSemiMixedTypes="0" containsString="0" containsNumber="1" minValue="60584.7" maxValue="60584.7"/>
    </cacheField>
    <cacheField name="ns2:SumaMa" numFmtId="0">
      <sharedItems containsSemiMixedTypes="0" containsString="0" containsNumber="1" minValue="60584.7" maxValue="60584.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">
  <r>
    <s v="JPK_KR"/>
    <s v="JPK_KR (1)"/>
    <s v="1-0"/>
    <n v="1"/>
    <n v="1"/>
    <d v="2019-05-01T14:57:09"/>
    <d v="2019-03-01T00:00:00"/>
    <d v="2019-03-31T00:00:00"/>
    <s v="PLN"/>
    <n v="4521"/>
    <n v="0"/>
    <s v="Firma Demonstracyjna"/>
    <n v="140045209"/>
    <s v="PL"/>
    <s v="mazowieckie"/>
    <s v="warszawski"/>
    <s v="Wola"/>
    <s v="Mokra"/>
    <n v="103"/>
    <s v="Warszawa"/>
    <s v="00-528"/>
    <s v="Warszawa"/>
    <s v="G"/>
    <s v="010-5"/>
    <s v="Środki trwałe/Inne środki trwałe"/>
    <s v="bilansowe"/>
    <n v="0"/>
    <s v="Aktywa trwałe"/>
    <n v="10"/>
    <s v="Środki trwałe"/>
    <s v="5"/>
    <s v="Inne środki trwałe"/>
    <n v="0"/>
    <n v="0"/>
    <n v="21000"/>
    <n v="0"/>
    <n v="21000"/>
    <n v="0"/>
    <n v="21000"/>
    <n v="0"/>
    <m/>
    <m/>
    <m/>
    <m/>
    <m/>
    <m/>
    <m/>
    <m/>
    <m/>
    <m/>
    <m/>
    <m/>
    <n v="10"/>
    <n v="60584.7"/>
    <m/>
    <m/>
    <x v="0"/>
    <m/>
    <m/>
    <m/>
    <x v="0"/>
    <x v="0"/>
    <m/>
    <m/>
    <m/>
    <m/>
    <m/>
    <n v="27"/>
    <n v="60584.7"/>
    <n v="60584.7"/>
  </r>
  <r>
    <s v="JPK_KR"/>
    <s v="JPK_KR (1)"/>
    <s v="1-0"/>
    <n v="1"/>
    <n v="1"/>
    <d v="2019-05-01T14:57:09"/>
    <d v="2019-03-01T00:00:00"/>
    <d v="2019-03-31T00:00:00"/>
    <s v="PLN"/>
    <n v="4521"/>
    <n v="0"/>
    <s v="Firma Demonstracyjna"/>
    <n v="140045209"/>
    <s v="PL"/>
    <s v="mazowieckie"/>
    <s v="warszawski"/>
    <s v="Wola"/>
    <s v="Mokra"/>
    <n v="103"/>
    <s v="Warszawa"/>
    <s v="00-528"/>
    <s v="Warszawa"/>
    <s v="G"/>
    <s v="201-2-1-6"/>
    <s v="Rozrachunki krajowe z odbiorcami z tytułu dostaw i usług/Rozrachunki należności od pozostałych jednostek/Należności od pozostałych jednostek płatne do 12 miesięcy/Elektron sp. z o.o."/>
    <s v="bilansowe"/>
    <n v="2"/>
    <s v="Rozrachunki i roszczenia"/>
    <n v="201"/>
    <s v="Rozrachunki krajowe z odbiorcami z tytułu dostaw i usług"/>
    <s v="2-1-6"/>
    <s v="Elektron sp. z o.o."/>
    <n v="0"/>
    <n v="0"/>
    <n v="2337"/>
    <n v="0"/>
    <n v="2337"/>
    <n v="0"/>
    <n v="2337"/>
    <n v="0"/>
    <m/>
    <m/>
    <m/>
    <m/>
    <m/>
    <m/>
    <m/>
    <m/>
    <m/>
    <m/>
    <m/>
    <m/>
    <n v="10"/>
    <n v="60584.7"/>
    <m/>
    <m/>
    <x v="0"/>
    <m/>
    <m/>
    <m/>
    <x v="0"/>
    <x v="0"/>
    <m/>
    <m/>
    <m/>
    <m/>
    <m/>
    <n v="27"/>
    <n v="60584.7"/>
    <n v="60584.7"/>
  </r>
  <r>
    <s v="JPK_KR"/>
    <s v="JPK_KR (1)"/>
    <s v="1-0"/>
    <n v="1"/>
    <n v="1"/>
    <d v="2019-05-01T14:57:09"/>
    <d v="2019-03-01T00:00:00"/>
    <d v="2019-03-31T00:00:00"/>
    <s v="PLN"/>
    <n v="4521"/>
    <n v="0"/>
    <s v="Firma Demonstracyjna"/>
    <n v="140045209"/>
    <s v="PL"/>
    <s v="mazowieckie"/>
    <s v="warszawski"/>
    <s v="Wola"/>
    <s v="Mokra"/>
    <n v="103"/>
    <s v="Warszawa"/>
    <s v="00-528"/>
    <s v="Warszawa"/>
    <s v="G"/>
    <s v="201-2-1-12"/>
    <s v="Rozrachunki krajowe z odbiorcami z tytułu dostaw i usług/Rozrachunki należności od pozostałych jednostek/Należności od pozostałych jednostek płatne do 12 miesięcy/Auto SALEon s.c."/>
    <s v="bilansowe"/>
    <n v="2"/>
    <s v="Rozrachunki i roszczenia"/>
    <n v="201"/>
    <s v="Rozrachunki krajowe z odbiorcami z tytułu dostaw i usług"/>
    <s v="2-1-12"/>
    <s v="Auto SALEon s.c."/>
    <n v="0"/>
    <n v="0"/>
    <n v="4784.7"/>
    <n v="0"/>
    <n v="4784.7"/>
    <n v="0"/>
    <n v="4784.7"/>
    <n v="0"/>
    <m/>
    <m/>
    <m/>
    <m/>
    <m/>
    <m/>
    <m/>
    <m/>
    <m/>
    <m/>
    <m/>
    <m/>
    <n v="10"/>
    <n v="60584.7"/>
    <m/>
    <m/>
    <x v="0"/>
    <m/>
    <m/>
    <m/>
    <x v="0"/>
    <x v="0"/>
    <m/>
    <m/>
    <m/>
    <m/>
    <m/>
    <n v="27"/>
    <n v="60584.7"/>
    <n v="60584.7"/>
  </r>
  <r>
    <s v="JPK_KR"/>
    <s v="JPK_KR (1)"/>
    <s v="1-0"/>
    <n v="1"/>
    <n v="1"/>
    <d v="2019-05-01T14:57:09"/>
    <d v="2019-03-01T00:00:00"/>
    <d v="2019-03-31T00:00:00"/>
    <s v="PLN"/>
    <n v="4521"/>
    <n v="0"/>
    <s v="Firma Demonstracyjna"/>
    <n v="140045209"/>
    <s v="PL"/>
    <s v="mazowieckie"/>
    <s v="warszawski"/>
    <s v="Wola"/>
    <s v="Mokra"/>
    <n v="103"/>
    <s v="Warszawa"/>
    <s v="00-528"/>
    <s v="Warszawa"/>
    <s v="G"/>
    <s v="201-2-1-20"/>
    <s v="Rozrachunki krajowe z odbiorcami z tytułu dostaw i usług/Rozrachunki należności od pozostałych jednostek/Należności od pozostałych jednostek płatne do 12 miesięcy/Matrix.pl SA"/>
    <s v="bilansowe"/>
    <n v="2"/>
    <s v="Rozrachunki i roszczenia"/>
    <n v="201"/>
    <s v="Rozrachunki krajowe z odbiorcami z tytułu dostaw i usług"/>
    <s v="2-1-20"/>
    <s v="Matrix.pl SA"/>
    <n v="0"/>
    <n v="0"/>
    <n v="6888"/>
    <n v="0"/>
    <n v="6888"/>
    <n v="0"/>
    <n v="6888"/>
    <n v="0"/>
    <m/>
    <m/>
    <m/>
    <m/>
    <m/>
    <m/>
    <m/>
    <m/>
    <m/>
    <m/>
    <m/>
    <m/>
    <n v="10"/>
    <n v="60584.7"/>
    <m/>
    <m/>
    <x v="0"/>
    <m/>
    <m/>
    <m/>
    <x v="0"/>
    <x v="0"/>
    <m/>
    <m/>
    <m/>
    <m/>
    <m/>
    <n v="27"/>
    <n v="60584.7"/>
    <n v="60584.7"/>
  </r>
  <r>
    <s v="JPK_KR"/>
    <s v="JPK_KR (1)"/>
    <s v="1-0"/>
    <n v="1"/>
    <n v="1"/>
    <d v="2019-05-01T14:57:09"/>
    <d v="2019-03-01T00:00:00"/>
    <d v="2019-03-31T00:00:00"/>
    <s v="PLN"/>
    <n v="4521"/>
    <n v="0"/>
    <s v="Firma Demonstracyjna"/>
    <n v="140045209"/>
    <s v="PL"/>
    <s v="mazowieckie"/>
    <s v="warszawski"/>
    <s v="Wola"/>
    <s v="Mokra"/>
    <n v="103"/>
    <s v="Warszawa"/>
    <s v="00-528"/>
    <s v="Warszawa"/>
    <s v="G"/>
    <s v="201-2-1-23"/>
    <s v="Rozrachunki krajowe z odbiorcami z tytułu dostaw i usług/Rozrachunki należności od pozostałych jednostek/Należności od pozostałych jednostek płatne do 12 miesięcy/DemoFK"/>
    <s v="bilansowe"/>
    <n v="2"/>
    <s v="Rozrachunki i roszczenia"/>
    <n v="201"/>
    <s v="Rozrachunki krajowe z odbiorcami z tytułu dostaw i usług"/>
    <s v="2-1-23"/>
    <s v="DemoFK"/>
    <n v="0"/>
    <n v="0"/>
    <n v="6027"/>
    <n v="0"/>
    <n v="6027"/>
    <n v="0"/>
    <n v="6027"/>
    <n v="0"/>
    <m/>
    <m/>
    <m/>
    <m/>
    <m/>
    <m/>
    <m/>
    <m/>
    <m/>
    <m/>
    <m/>
    <m/>
    <n v="10"/>
    <n v="60584.7"/>
    <m/>
    <m/>
    <x v="0"/>
    <m/>
    <m/>
    <m/>
    <x v="0"/>
    <x v="0"/>
    <m/>
    <m/>
    <m/>
    <m/>
    <m/>
    <n v="27"/>
    <n v="60584.7"/>
    <n v="60584.7"/>
  </r>
  <r>
    <s v="JPK_KR"/>
    <s v="JPK_KR (1)"/>
    <s v="1-0"/>
    <n v="1"/>
    <n v="1"/>
    <d v="2019-05-01T14:57:09"/>
    <d v="2019-03-01T00:00:00"/>
    <d v="2019-03-31T00:00:00"/>
    <s v="PLN"/>
    <n v="4521"/>
    <n v="0"/>
    <s v="Firma Demonstracyjna"/>
    <n v="140045209"/>
    <s v="PL"/>
    <s v="mazowieckie"/>
    <s v="warszawski"/>
    <s v="Wola"/>
    <s v="Mokra"/>
    <n v="103"/>
    <s v="Warszawa"/>
    <s v="00-528"/>
    <s v="Warszawa"/>
    <s v="G"/>
    <s v="202-2-1-1"/>
    <s v="Rozrachunki krajowe z dostawcami z tytułu dostaw i usług/Rozrachunki zobowiązań wobec pozostałych jednostek/Zobowiązania wobec pozostałych jednostek płatne do 12 mies./SAGE SYMFONIA Sp. z o.o."/>
    <s v="bilansowe"/>
    <n v="2"/>
    <s v="Rozrachunki i roszczenia"/>
    <n v="202"/>
    <s v="Rozrachunki krajowe z dostawcami z tytułu dostaw i usług"/>
    <s v="2-1-1"/>
    <s v="SAGE SYMFONIA Sp. z o.o."/>
    <n v="0"/>
    <n v="0"/>
    <n v="0"/>
    <n v="1476"/>
    <n v="0"/>
    <n v="1476"/>
    <n v="0"/>
    <n v="1476"/>
    <m/>
    <m/>
    <m/>
    <m/>
    <m/>
    <m/>
    <m/>
    <m/>
    <m/>
    <m/>
    <m/>
    <m/>
    <n v="10"/>
    <n v="60584.7"/>
    <m/>
    <m/>
    <x v="0"/>
    <m/>
    <m/>
    <m/>
    <x v="0"/>
    <x v="0"/>
    <m/>
    <m/>
    <m/>
    <m/>
    <m/>
    <n v="27"/>
    <n v="60584.7"/>
    <n v="60584.7"/>
  </r>
  <r>
    <s v="JPK_KR"/>
    <s v="JPK_KR (1)"/>
    <s v="1-0"/>
    <n v="1"/>
    <n v="1"/>
    <d v="2019-05-01T14:57:09"/>
    <d v="2019-03-01T00:00:00"/>
    <d v="2019-03-31T00:00:00"/>
    <s v="PLN"/>
    <n v="4521"/>
    <n v="0"/>
    <s v="Firma Demonstracyjna"/>
    <n v="140045209"/>
    <s v="PL"/>
    <s v="mazowieckie"/>
    <s v="warszawski"/>
    <s v="Wola"/>
    <s v="Mokra"/>
    <n v="103"/>
    <s v="Warszawa"/>
    <s v="00-528"/>
    <s v="Warszawa"/>
    <s v="G"/>
    <s v="202-2-1-20"/>
    <s v="Rozrachunki krajowe z dostawcami z tytułu dostaw i usług/Rozrachunki zobowiązań wobec pozostałych jednostek/Zobowiązania wobec pozostałych jednostek płatne do 12 mies./Matrix.pl SA"/>
    <s v="bilansowe"/>
    <n v="2"/>
    <s v="Rozrachunki i roszczenia"/>
    <n v="202"/>
    <s v="Rozrachunki krajowe z dostawcami z tytułu dostaw i usług"/>
    <s v="2-1-20"/>
    <s v="Matrix.pl SA"/>
    <n v="0"/>
    <n v="0"/>
    <n v="0"/>
    <n v="21000"/>
    <n v="0"/>
    <n v="21000"/>
    <n v="0"/>
    <n v="21000"/>
    <m/>
    <m/>
    <m/>
    <m/>
    <m/>
    <m/>
    <m/>
    <m/>
    <m/>
    <m/>
    <m/>
    <m/>
    <n v="10"/>
    <n v="60584.7"/>
    <m/>
    <m/>
    <x v="0"/>
    <m/>
    <m/>
    <m/>
    <x v="0"/>
    <x v="0"/>
    <m/>
    <m/>
    <m/>
    <m/>
    <m/>
    <n v="27"/>
    <n v="60584.7"/>
    <n v="60584.7"/>
  </r>
  <r>
    <s v="JPK_KR"/>
    <s v="JPK_KR (1)"/>
    <s v="1-0"/>
    <n v="1"/>
    <n v="1"/>
    <d v="2019-05-01T14:57:09"/>
    <d v="2019-03-01T00:00:00"/>
    <d v="2019-03-31T00:00:00"/>
    <s v="PLN"/>
    <n v="4521"/>
    <n v="0"/>
    <s v="Firma Demonstracyjna"/>
    <n v="140045209"/>
    <s v="PL"/>
    <s v="mazowieckie"/>
    <s v="warszawski"/>
    <s v="Wola"/>
    <s v="Mokra"/>
    <n v="103"/>
    <s v="Warszawa"/>
    <s v="00-528"/>
    <s v="Warszawa"/>
    <s v="G"/>
    <s v="204-2-1-11"/>
    <s v="Rozrachunki zagranicz. z dostawcami z tytułu dostaw i usług/Rozrachunki zobowiązań wobec pozostałych jednostek/Zobowiązania wobec pozostałych jednostek płatne do 12 mies./Urlich von J und Sohn GmbH"/>
    <s v="bilansowe"/>
    <n v="2"/>
    <s v="Rozrachunki i roszczenia"/>
    <n v="204"/>
    <s v="Rozrachunki zagranicz. z dostawcami z tytułu dostaw i usług"/>
    <s v="2-1-11"/>
    <s v="Urlich von J und Sohn GmbH"/>
    <n v="0"/>
    <n v="0"/>
    <n v="0"/>
    <n v="5400"/>
    <n v="0"/>
    <n v="5400"/>
    <n v="0"/>
    <n v="5400"/>
    <m/>
    <m/>
    <m/>
    <m/>
    <m/>
    <m/>
    <m/>
    <m/>
    <m/>
    <m/>
    <m/>
    <m/>
    <n v="10"/>
    <n v="60584.7"/>
    <m/>
    <m/>
    <x v="0"/>
    <m/>
    <m/>
    <m/>
    <x v="0"/>
    <x v="0"/>
    <m/>
    <m/>
    <m/>
    <m/>
    <m/>
    <n v="27"/>
    <n v="60584.7"/>
    <n v="60584.7"/>
  </r>
  <r>
    <s v="JPK_KR"/>
    <s v="JPK_KR (1)"/>
    <s v="1-0"/>
    <n v="1"/>
    <n v="1"/>
    <d v="2019-05-01T14:57:09"/>
    <d v="2019-03-01T00:00:00"/>
    <d v="2019-03-31T00:00:00"/>
    <s v="PLN"/>
    <n v="4521"/>
    <n v="0"/>
    <s v="Firma Demonstracyjna"/>
    <n v="140045209"/>
    <s v="PL"/>
    <s v="mazowieckie"/>
    <s v="warszawski"/>
    <s v="Wola"/>
    <s v="Mokra"/>
    <n v="103"/>
    <s v="Warszawa"/>
    <s v="00-528"/>
    <s v="Warszawa"/>
    <s v="G"/>
    <s v="221-1"/>
    <s v="Rozrachunki z tytułu VAT/Rozliczenie należnego VAT"/>
    <s v="bilansowe"/>
    <n v="2"/>
    <s v="Rozrachunki i roszczenia"/>
    <n v="221"/>
    <s v="Rozrachunki z tytułu VAT"/>
    <s v="1"/>
    <s v="Rozliczenie należnego VAT"/>
    <n v="0"/>
    <n v="0"/>
    <n v="0"/>
    <n v="3746.7"/>
    <n v="0"/>
    <n v="3746.7"/>
    <n v="0"/>
    <n v="3746.7"/>
    <m/>
    <m/>
    <m/>
    <m/>
    <m/>
    <m/>
    <m/>
    <m/>
    <m/>
    <m/>
    <m/>
    <m/>
    <n v="10"/>
    <n v="60584.7"/>
    <m/>
    <m/>
    <x v="0"/>
    <m/>
    <m/>
    <m/>
    <x v="0"/>
    <x v="0"/>
    <m/>
    <m/>
    <m/>
    <m/>
    <m/>
    <n v="27"/>
    <n v="60584.7"/>
    <n v="60584.7"/>
  </r>
  <r>
    <s v="JPK_KR"/>
    <s v="JPK_KR (1)"/>
    <s v="1-0"/>
    <n v="1"/>
    <n v="1"/>
    <d v="2019-05-01T14:57:09"/>
    <d v="2019-03-01T00:00:00"/>
    <d v="2019-03-31T00:00:00"/>
    <s v="PLN"/>
    <n v="4521"/>
    <n v="0"/>
    <s v="Firma Demonstracyjna"/>
    <n v="140045209"/>
    <s v="PL"/>
    <s v="mazowieckie"/>
    <s v="warszawski"/>
    <s v="Wola"/>
    <s v="Mokra"/>
    <n v="103"/>
    <s v="Warszawa"/>
    <s v="00-528"/>
    <s v="Warszawa"/>
    <s v="G"/>
    <s v="221-2"/>
    <s v="Rozrachunki z tytułu VAT/Rozliczenie naliczonego VAT"/>
    <s v="bilansowe"/>
    <n v="2"/>
    <s v="Rozrachunki i roszczenia"/>
    <n v="221"/>
    <s v="Rozrachunki z tytułu VAT"/>
    <s v="2"/>
    <s v="Rozliczenie naliczonego VAT"/>
    <n v="0"/>
    <n v="0"/>
    <n v="6348"/>
    <n v="0"/>
    <n v="6348"/>
    <n v="0"/>
    <n v="6348"/>
    <n v="0"/>
    <m/>
    <m/>
    <m/>
    <m/>
    <m/>
    <m/>
    <m/>
    <m/>
    <m/>
    <m/>
    <m/>
    <m/>
    <n v="10"/>
    <n v="60584.7"/>
    <m/>
    <m/>
    <x v="0"/>
    <m/>
    <m/>
    <m/>
    <x v="0"/>
    <x v="0"/>
    <m/>
    <m/>
    <m/>
    <m/>
    <m/>
    <n v="27"/>
    <n v="60584.7"/>
    <n v="60584.7"/>
  </r>
  <r>
    <s v="JPK_KR"/>
    <s v="JPK_KR (1)"/>
    <s v="1-0"/>
    <n v="1"/>
    <n v="1"/>
    <d v="2019-05-01T14:57:09"/>
    <d v="2019-03-01T00:00:00"/>
    <d v="2019-03-31T00:00:00"/>
    <s v="PLN"/>
    <n v="4521"/>
    <n v="0"/>
    <s v="Firma Demonstracyjna"/>
    <n v="140045209"/>
    <s v="PL"/>
    <s v="mazowieckie"/>
    <s v="warszawski"/>
    <s v="Wola"/>
    <s v="Mokra"/>
    <n v="103"/>
    <s v="Warszawa"/>
    <s v="00-528"/>
    <s v="Warszawa"/>
    <s v="G"/>
    <s v="221-3-1"/>
    <s v="Rozrachunki z tytułu VAT/VAT należby obcy/Odwrotne obciążenie"/>
    <s v="bilansowe"/>
    <n v="2"/>
    <s v="Rozrachunki i roszczenia"/>
    <n v="221"/>
    <s v="Rozrachunki z tytułu VAT"/>
    <s v="3-1"/>
    <s v="Odwrotne obciążenie"/>
    <n v="0"/>
    <n v="0"/>
    <n v="0"/>
    <n v="4830"/>
    <n v="0"/>
    <n v="4830"/>
    <n v="0"/>
    <n v="4830"/>
    <m/>
    <m/>
    <m/>
    <m/>
    <m/>
    <m/>
    <m/>
    <m/>
    <m/>
    <m/>
    <m/>
    <m/>
    <n v="10"/>
    <n v="60584.7"/>
    <m/>
    <m/>
    <x v="0"/>
    <m/>
    <m/>
    <m/>
    <x v="0"/>
    <x v="0"/>
    <m/>
    <m/>
    <m/>
    <m/>
    <m/>
    <n v="27"/>
    <n v="60584.7"/>
    <n v="60584.7"/>
  </r>
  <r>
    <s v="JPK_KR"/>
    <s v="JPK_KR (1)"/>
    <s v="1-0"/>
    <n v="1"/>
    <n v="1"/>
    <d v="2019-05-01T14:57:09"/>
    <d v="2019-03-01T00:00:00"/>
    <d v="2019-03-31T00:00:00"/>
    <s v="PLN"/>
    <n v="4521"/>
    <n v="0"/>
    <s v="Firma Demonstracyjna"/>
    <n v="140045209"/>
    <s v="PL"/>
    <s v="mazowieckie"/>
    <s v="warszawski"/>
    <s v="Wola"/>
    <s v="Mokra"/>
    <n v="103"/>
    <s v="Warszawa"/>
    <s v="00-528"/>
    <s v="Warszawa"/>
    <s v="G"/>
    <s v="221-3-2"/>
    <s v="Rozrachunki z tytułu VAT/VAT należby obcy/import usług"/>
    <s v="bilansowe"/>
    <n v="2"/>
    <s v="Rozrachunki i roszczenia"/>
    <n v="221"/>
    <s v="Rozrachunki z tytułu VAT"/>
    <s v="3-2"/>
    <s v="import usług"/>
    <n v="0"/>
    <n v="0"/>
    <n v="0"/>
    <n v="1242"/>
    <n v="0"/>
    <n v="1242"/>
    <n v="0"/>
    <n v="1242"/>
    <m/>
    <m/>
    <m/>
    <m/>
    <m/>
    <m/>
    <m/>
    <m/>
    <m/>
    <m/>
    <m/>
    <m/>
    <n v="10"/>
    <n v="60584.7"/>
    <m/>
    <m/>
    <x v="0"/>
    <m/>
    <m/>
    <m/>
    <x v="0"/>
    <x v="0"/>
    <m/>
    <m/>
    <m/>
    <m/>
    <m/>
    <n v="27"/>
    <n v="60584.7"/>
    <n v="60584.7"/>
  </r>
  <r>
    <s v="JPK_KR"/>
    <s v="JPK_KR (1)"/>
    <s v="1-0"/>
    <n v="1"/>
    <n v="1"/>
    <d v="2019-05-01T14:57:09"/>
    <d v="2019-03-01T00:00:00"/>
    <d v="2019-03-31T00:00:00"/>
    <s v="PLN"/>
    <n v="4521"/>
    <n v="0"/>
    <s v="Firma Demonstracyjna"/>
    <n v="140045209"/>
    <s v="PL"/>
    <s v="mazowieckie"/>
    <s v="warszawski"/>
    <s v="Wola"/>
    <s v="Mokra"/>
    <n v="103"/>
    <s v="Warszawa"/>
    <s v="00-528"/>
    <s v="Warszawa"/>
    <s v="G"/>
    <s v="304-2-2"/>
    <s v="Rozliczenie zakupu innych składników majątku/Zakupy od jednostek powiązanych/Zaliczki fakturowane na poczet wart. niemat. i prawnych"/>
    <s v="bilansowe"/>
    <n v="3"/>
    <s v="Materiały i towary"/>
    <n v="304"/>
    <s v="Rozliczenie zakupu innych składników majątku"/>
    <s v="2-2"/>
    <s v="Zaliczki fakturowane na poczet wart. niemat. i prawnych"/>
    <n v="0"/>
    <n v="2390"/>
    <n v="0"/>
    <n v="0"/>
    <n v="0"/>
    <n v="0"/>
    <n v="0"/>
    <n v="2390"/>
    <m/>
    <m/>
    <m/>
    <m/>
    <m/>
    <m/>
    <m/>
    <m/>
    <m/>
    <m/>
    <m/>
    <m/>
    <n v="10"/>
    <n v="60584.7"/>
    <m/>
    <m/>
    <x v="0"/>
    <m/>
    <m/>
    <m/>
    <x v="0"/>
    <x v="0"/>
    <m/>
    <m/>
    <m/>
    <m/>
    <m/>
    <n v="27"/>
    <n v="60584.7"/>
    <n v="60584.7"/>
  </r>
  <r>
    <s v="JPK_KR"/>
    <s v="JPK_KR (1)"/>
    <s v="1-0"/>
    <n v="1"/>
    <n v="1"/>
    <d v="2019-05-01T14:57:09"/>
    <d v="2019-03-01T00:00:00"/>
    <d v="2019-03-31T00:00:00"/>
    <s v="PLN"/>
    <n v="4521"/>
    <n v="0"/>
    <s v="Firma Demonstracyjna"/>
    <n v="140045209"/>
    <s v="PL"/>
    <s v="mazowieckie"/>
    <s v="warszawski"/>
    <s v="Wola"/>
    <s v="Mokra"/>
    <n v="103"/>
    <s v="Warszawa"/>
    <s v="00-528"/>
    <s v="Warszawa"/>
    <s v="G"/>
    <s v="310-1"/>
    <s v="Materiały w magazynach/Materiały podstawowe"/>
    <s v="bilansowe"/>
    <n v="3"/>
    <s v="Materiały i towary"/>
    <n v="310"/>
    <s v="Materiały w magazynach"/>
    <s v="1"/>
    <s v="Materiały podstawowe"/>
    <n v="2390"/>
    <n v="0"/>
    <n v="0"/>
    <n v="0"/>
    <n v="0"/>
    <n v="0"/>
    <n v="2390"/>
    <n v="0"/>
    <m/>
    <m/>
    <m/>
    <m/>
    <m/>
    <m/>
    <m/>
    <m/>
    <m/>
    <m/>
    <m/>
    <m/>
    <n v="10"/>
    <n v="60584.7"/>
    <m/>
    <m/>
    <x v="0"/>
    <m/>
    <m/>
    <m/>
    <x v="0"/>
    <x v="0"/>
    <m/>
    <m/>
    <m/>
    <m/>
    <m/>
    <n v="27"/>
    <n v="60584.7"/>
    <n v="60584.7"/>
  </r>
  <r>
    <s v="JPK_KR"/>
    <s v="JPK_KR (1)"/>
    <s v="1-0"/>
    <n v="1"/>
    <n v="1"/>
    <d v="2019-05-01T14:57:09"/>
    <d v="2019-03-01T00:00:00"/>
    <d v="2019-03-31T00:00:00"/>
    <s v="PLN"/>
    <n v="4521"/>
    <n v="0"/>
    <s v="Firma Demonstracyjna"/>
    <n v="140045209"/>
    <s v="PL"/>
    <s v="mazowieckie"/>
    <s v="warszawski"/>
    <s v="Wola"/>
    <s v="Mokra"/>
    <n v="103"/>
    <s v="Warszawa"/>
    <s v="00-528"/>
    <s v="Warszawa"/>
    <s v="G"/>
    <s v="402"/>
    <s v="Zużycie materiałów i energii"/>
    <s v="wynikowe"/>
    <n v="4"/>
    <s v="Koszty według rodzajów i ich rozliczenie"/>
    <n v="402"/>
    <s v="Zużycie materiałów i energii"/>
    <m/>
    <s v="Zużycie materiałów i energii"/>
    <n v="0"/>
    <n v="0"/>
    <n v="1200"/>
    <n v="0"/>
    <n v="1200"/>
    <n v="0"/>
    <n v="1200"/>
    <n v="0"/>
    <m/>
    <m/>
    <m/>
    <m/>
    <m/>
    <m/>
    <m/>
    <m/>
    <m/>
    <m/>
    <m/>
    <m/>
    <n v="10"/>
    <n v="60584.7"/>
    <m/>
    <m/>
    <x v="0"/>
    <m/>
    <m/>
    <m/>
    <x v="0"/>
    <x v="0"/>
    <m/>
    <m/>
    <m/>
    <m/>
    <m/>
    <n v="27"/>
    <n v="60584.7"/>
    <n v="60584.7"/>
  </r>
  <r>
    <s v="JPK_KR"/>
    <s v="JPK_KR (1)"/>
    <s v="1-0"/>
    <n v="1"/>
    <n v="1"/>
    <d v="2019-05-01T14:57:09"/>
    <d v="2019-03-01T00:00:00"/>
    <d v="2019-03-31T00:00:00"/>
    <s v="PLN"/>
    <n v="4521"/>
    <n v="0"/>
    <s v="Firma Demonstracyjna"/>
    <n v="140045209"/>
    <s v="PL"/>
    <s v="mazowieckie"/>
    <s v="warszawski"/>
    <s v="Wola"/>
    <s v="Mokra"/>
    <n v="103"/>
    <s v="Warszawa"/>
    <s v="00-528"/>
    <s v="Warszawa"/>
    <s v="G"/>
    <s v="403-2"/>
    <s v="Usługi obce/usługa informatyczna"/>
    <s v="wynikowe"/>
    <n v="4"/>
    <s v="Koszty według rodzajów i ich rozliczenie"/>
    <n v="403"/>
    <s v="Usługi obce"/>
    <s v="2"/>
    <s v="usługa informatyczna"/>
    <n v="0"/>
    <n v="0"/>
    <n v="5400"/>
    <n v="0"/>
    <n v="5400"/>
    <n v="0"/>
    <n v="5400"/>
    <n v="0"/>
    <m/>
    <m/>
    <m/>
    <m/>
    <m/>
    <m/>
    <m/>
    <m/>
    <m/>
    <m/>
    <m/>
    <m/>
    <n v="10"/>
    <n v="60584.7"/>
    <m/>
    <m/>
    <x v="0"/>
    <m/>
    <m/>
    <m/>
    <x v="0"/>
    <x v="0"/>
    <m/>
    <m/>
    <m/>
    <m/>
    <m/>
    <n v="27"/>
    <n v="60584.7"/>
    <n v="60584.7"/>
  </r>
  <r>
    <s v="JPK_KR"/>
    <s v="JPK_KR (1)"/>
    <s v="1-0"/>
    <n v="1"/>
    <n v="1"/>
    <d v="2019-05-01T14:57:09"/>
    <d v="2019-03-01T00:00:00"/>
    <d v="2019-03-31T00:00:00"/>
    <s v="PLN"/>
    <n v="4521"/>
    <n v="0"/>
    <s v="Firma Demonstracyjna"/>
    <n v="140045209"/>
    <s v="PL"/>
    <s v="mazowieckie"/>
    <s v="warszawski"/>
    <s v="Wola"/>
    <s v="Mokra"/>
    <n v="103"/>
    <s v="Warszawa"/>
    <s v="00-528"/>
    <s v="Warszawa"/>
    <s v="G"/>
    <s v="490"/>
    <s v="Rozliczenie kosztów zespołu 4"/>
    <s v="wynikowe"/>
    <n v="4"/>
    <s v="Koszty według rodzajów i ich rozliczenie"/>
    <n v="490"/>
    <s v="Rozliczenie kosztów zespołu 4"/>
    <m/>
    <s v="Rozliczenie kosztów zespołu 4"/>
    <n v="0"/>
    <n v="0"/>
    <n v="0"/>
    <n v="6600"/>
    <n v="0"/>
    <n v="6600"/>
    <n v="0"/>
    <n v="6600"/>
    <m/>
    <m/>
    <m/>
    <m/>
    <m/>
    <m/>
    <m/>
    <m/>
    <m/>
    <m/>
    <m/>
    <m/>
    <n v="10"/>
    <n v="60584.7"/>
    <m/>
    <m/>
    <x v="0"/>
    <m/>
    <m/>
    <m/>
    <x v="0"/>
    <x v="0"/>
    <m/>
    <m/>
    <m/>
    <m/>
    <m/>
    <n v="27"/>
    <n v="60584.7"/>
    <n v="60584.7"/>
  </r>
  <r>
    <s v="JPK_KR"/>
    <s v="JPK_KR (1)"/>
    <s v="1-0"/>
    <n v="1"/>
    <n v="1"/>
    <d v="2019-05-01T14:57:09"/>
    <d v="2019-03-01T00:00:00"/>
    <d v="2019-03-31T00:00:00"/>
    <s v="PLN"/>
    <n v="4521"/>
    <n v="0"/>
    <s v="Firma Demonstracyjna"/>
    <n v="140045209"/>
    <s v="PL"/>
    <s v="mazowieckie"/>
    <s v="warszawski"/>
    <s v="Wola"/>
    <s v="Mokra"/>
    <n v="103"/>
    <s v="Warszawa"/>
    <s v="00-528"/>
    <s v="Warszawa"/>
    <s v="G"/>
    <s v="550-6"/>
    <s v="Koszty zarządu/Inne koszty"/>
    <s v="wynikowe"/>
    <n v="5"/>
    <s v="Koszty według typów działalności i ich rozliczenie"/>
    <n v="550"/>
    <s v="Koszty zarządu"/>
    <s v="6"/>
    <s v="Inne koszty"/>
    <n v="0"/>
    <n v="0"/>
    <n v="5400"/>
    <n v="0"/>
    <n v="5400"/>
    <n v="0"/>
    <n v="5400"/>
    <n v="0"/>
    <m/>
    <m/>
    <m/>
    <m/>
    <m/>
    <m/>
    <m/>
    <m/>
    <m/>
    <m/>
    <m/>
    <m/>
    <n v="10"/>
    <n v="60584.7"/>
    <m/>
    <m/>
    <x v="0"/>
    <m/>
    <m/>
    <m/>
    <x v="0"/>
    <x v="0"/>
    <m/>
    <m/>
    <m/>
    <m/>
    <m/>
    <n v="27"/>
    <n v="60584.7"/>
    <n v="60584.7"/>
  </r>
  <r>
    <s v="JPK_KR"/>
    <s v="JPK_KR (1)"/>
    <s v="1-0"/>
    <n v="1"/>
    <n v="1"/>
    <d v="2019-05-01T14:57:09"/>
    <d v="2019-03-01T00:00:00"/>
    <d v="2019-03-31T00:00:00"/>
    <s v="PLN"/>
    <n v="4521"/>
    <n v="0"/>
    <s v="Firma Demonstracyjna"/>
    <n v="140045209"/>
    <s v="PL"/>
    <s v="mazowieckie"/>
    <s v="warszawski"/>
    <s v="Wola"/>
    <s v="Mokra"/>
    <n v="103"/>
    <s v="Warszawa"/>
    <s v="00-528"/>
    <s v="Warszawa"/>
    <s v="G"/>
    <s v="550-7"/>
    <s v="Koszty zarządu/Materiały"/>
    <s v="wynikowe"/>
    <n v="5"/>
    <s v="Koszty według typów działalności i ich rozliczenie"/>
    <n v="550"/>
    <s v="Koszty zarządu"/>
    <s v="7"/>
    <s v="Materiały"/>
    <n v="0"/>
    <n v="0"/>
    <n v="1200"/>
    <n v="0"/>
    <n v="1200"/>
    <n v="0"/>
    <n v="1200"/>
    <n v="0"/>
    <m/>
    <m/>
    <m/>
    <m/>
    <m/>
    <m/>
    <m/>
    <m/>
    <m/>
    <m/>
    <m/>
    <m/>
    <n v="10"/>
    <n v="60584.7"/>
    <m/>
    <m/>
    <x v="0"/>
    <m/>
    <m/>
    <m/>
    <x v="0"/>
    <x v="0"/>
    <m/>
    <m/>
    <m/>
    <m/>
    <m/>
    <n v="27"/>
    <n v="60584.7"/>
    <n v="60584.7"/>
  </r>
  <r>
    <s v="JPK_KR"/>
    <s v="JPK_KR (1)"/>
    <s v="1-0"/>
    <n v="1"/>
    <n v="1"/>
    <d v="2019-05-01T14:57:09"/>
    <d v="2019-03-01T00:00:00"/>
    <d v="2019-03-31T00:00:00"/>
    <s v="PLN"/>
    <n v="4521"/>
    <n v="0"/>
    <s v="Firma Demonstracyjna"/>
    <n v="140045209"/>
    <s v="PL"/>
    <s v="mazowieckie"/>
    <s v="warszawski"/>
    <s v="Wola"/>
    <s v="Mokra"/>
    <n v="103"/>
    <s v="Warszawa"/>
    <s v="00-528"/>
    <s v="Warszawa"/>
    <s v="G"/>
    <s v="701-2"/>
    <s v="Sprzedaż wyrobów/Sprzdaż do pozostałych jednostek"/>
    <s v="wynikowe"/>
    <n v="7"/>
    <s v="Przychody i koszty związane z ich osiąganiem"/>
    <n v="701"/>
    <s v="Sprzedaż wyrobów"/>
    <s v="2"/>
    <s v="Sprzdaż do pozostałych jednostek"/>
    <n v="0"/>
    <n v="0"/>
    <n v="0"/>
    <n v="5600"/>
    <n v="0"/>
    <n v="5600"/>
    <n v="0"/>
    <n v="5600"/>
    <m/>
    <m/>
    <m/>
    <m/>
    <m/>
    <m/>
    <m/>
    <m/>
    <m/>
    <m/>
    <m/>
    <m/>
    <n v="10"/>
    <n v="60584.7"/>
    <m/>
    <m/>
    <x v="0"/>
    <m/>
    <m/>
    <m/>
    <x v="0"/>
    <x v="0"/>
    <m/>
    <m/>
    <m/>
    <m/>
    <m/>
    <n v="27"/>
    <n v="60584.7"/>
    <n v="60584.7"/>
  </r>
  <r>
    <s v="JPK_KR"/>
    <s v="JPK_KR (1)"/>
    <s v="1-0"/>
    <n v="1"/>
    <n v="1"/>
    <d v="2019-05-01T14:57:09"/>
    <d v="2019-03-01T00:00:00"/>
    <d v="2019-03-31T00:00:00"/>
    <s v="PLN"/>
    <n v="4521"/>
    <n v="0"/>
    <s v="Firma Demonstracyjna"/>
    <n v="140045209"/>
    <s v="PL"/>
    <s v="mazowieckie"/>
    <s v="warszawski"/>
    <s v="Wola"/>
    <s v="Mokra"/>
    <n v="103"/>
    <s v="Warszawa"/>
    <s v="00-528"/>
    <s v="Warszawa"/>
    <s v="G"/>
    <s v="731-2"/>
    <s v="Sprzedaż towarów/Sprzedaż do pozostałych jednostek"/>
    <s v="wynikowe"/>
    <n v="7"/>
    <s v="Przychody i koszty związane z ich osiąganiem"/>
    <n v="731"/>
    <s v="Sprzedaż towarów"/>
    <s v="2"/>
    <s v="Sprzedaż do pozostałych jednostek"/>
    <n v="0"/>
    <n v="0"/>
    <n v="0"/>
    <n v="10690"/>
    <n v="0"/>
    <n v="10690"/>
    <n v="0"/>
    <n v="10690"/>
    <m/>
    <m/>
    <m/>
    <m/>
    <m/>
    <m/>
    <m/>
    <m/>
    <m/>
    <m/>
    <m/>
    <m/>
    <n v="10"/>
    <n v="60584.7"/>
    <m/>
    <m/>
    <x v="0"/>
    <m/>
    <m/>
    <m/>
    <x v="0"/>
    <x v="0"/>
    <m/>
    <m/>
    <m/>
    <m/>
    <m/>
    <n v="27"/>
    <n v="60584.7"/>
    <n v="60584.7"/>
  </r>
  <r>
    <s v="JPK_KR"/>
    <s v="JPK_KR (1)"/>
    <s v="1-0"/>
    <n v="1"/>
    <n v="1"/>
    <d v="2019-05-01T14:57:09"/>
    <d v="2019-03-01T00:00:00"/>
    <d v="2019-03-31T00:00:00"/>
    <s v="PLN"/>
    <n v="4521"/>
    <n v="0"/>
    <s v="Firma Demonstracyjna"/>
    <n v="140045209"/>
    <s v="PL"/>
    <s v="mazowieckie"/>
    <s v="warszawski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s v="G"/>
    <n v="1"/>
    <s v="2/2019/Lp.1"/>
    <s v="sprzedaż"/>
    <s v="1"/>
    <s v="Faktura VAT sprzedaż"/>
    <d v="2019-03-10T00:00:00"/>
    <d v="2019-03-10T00:00:00"/>
    <d v="2019-03-31T00:00:00"/>
    <s v="Admin"/>
    <s v="sprzedaż"/>
    <n v="6888"/>
    <n v="10"/>
    <n v="60584.7"/>
    <m/>
    <m/>
    <x v="0"/>
    <m/>
    <m/>
    <m/>
    <x v="0"/>
    <x v="0"/>
    <m/>
    <m/>
    <m/>
    <m/>
    <m/>
    <n v="27"/>
    <n v="60584.7"/>
    <n v="60584.7"/>
  </r>
  <r>
    <s v="JPK_KR"/>
    <s v="JPK_KR (1)"/>
    <s v="1-0"/>
    <n v="1"/>
    <n v="1"/>
    <d v="2019-05-01T14:57:09"/>
    <d v="2019-03-01T00:00:00"/>
    <d v="2019-03-31T00:00:00"/>
    <s v="PLN"/>
    <n v="4521"/>
    <n v="0"/>
    <s v="Firma Demonstracyjna"/>
    <n v="140045209"/>
    <s v="PL"/>
    <s v="mazowieckie"/>
    <s v="warszawski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s v="G"/>
    <n v="2"/>
    <s v="3/2019/Lp.1"/>
    <s v="import usług"/>
    <s v="34"/>
    <s v="Import Usług - VAT"/>
    <d v="2019-03-10T00:00:00"/>
    <d v="2019-03-10T00:00:00"/>
    <d v="2019-03-31T00:00:00"/>
    <s v="Admin"/>
    <s v="import usług"/>
    <n v="1242"/>
    <n v="10"/>
    <n v="60584.7"/>
    <m/>
    <m/>
    <x v="0"/>
    <m/>
    <m/>
    <m/>
    <x v="0"/>
    <x v="0"/>
    <m/>
    <m/>
    <m/>
    <m/>
    <m/>
    <n v="27"/>
    <n v="60584.7"/>
    <n v="60584.7"/>
  </r>
  <r>
    <s v="JPK_KR"/>
    <s v="JPK_KR (1)"/>
    <s v="1-0"/>
    <n v="1"/>
    <n v="1"/>
    <d v="2019-05-01T14:57:09"/>
    <d v="2019-03-01T00:00:00"/>
    <d v="2019-03-31T00:00:00"/>
    <s v="PLN"/>
    <n v="4521"/>
    <n v="0"/>
    <s v="Firma Demonstracyjna"/>
    <n v="140045209"/>
    <s v="PL"/>
    <s v="mazowieckie"/>
    <s v="warszawski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s v="G"/>
    <n v="3"/>
    <s v="3/2019/Lp.2"/>
    <s v="import usług"/>
    <s v="34"/>
    <s v="Import Usług - VAT"/>
    <d v="2019-03-10T00:00:00"/>
    <d v="2019-03-10T00:00:00"/>
    <d v="2019-03-31T00:00:00"/>
    <s v="Admin"/>
    <s v="import usług"/>
    <n v="5400"/>
    <n v="10"/>
    <n v="60584.7"/>
    <m/>
    <m/>
    <x v="0"/>
    <m/>
    <m/>
    <m/>
    <x v="0"/>
    <x v="0"/>
    <m/>
    <m/>
    <m/>
    <m/>
    <m/>
    <n v="27"/>
    <n v="60584.7"/>
    <n v="60584.7"/>
  </r>
  <r>
    <s v="JPK_KR"/>
    <s v="JPK_KR (1)"/>
    <s v="1-0"/>
    <n v="1"/>
    <n v="1"/>
    <d v="2019-05-01T14:57:09"/>
    <d v="2019-03-01T00:00:00"/>
    <d v="2019-03-31T00:00:00"/>
    <s v="PLN"/>
    <n v="4521"/>
    <n v="0"/>
    <s v="Firma Demonstracyjna"/>
    <n v="140045209"/>
    <s v="PL"/>
    <s v="mazowieckie"/>
    <s v="warszawski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s v="G"/>
    <n v="4"/>
    <s v="3/2019/Lp.3"/>
    <s v="import usług"/>
    <s v="34"/>
    <s v="Import Usług - VAT"/>
    <d v="2019-03-10T00:00:00"/>
    <d v="2019-03-10T00:00:00"/>
    <d v="2019-03-31T00:00:00"/>
    <s v="Admin"/>
    <s v="import usług"/>
    <n v="5400"/>
    <n v="10"/>
    <n v="60584.7"/>
    <m/>
    <m/>
    <x v="0"/>
    <m/>
    <m/>
    <m/>
    <x v="0"/>
    <x v="0"/>
    <m/>
    <m/>
    <m/>
    <m/>
    <m/>
    <n v="27"/>
    <n v="60584.7"/>
    <n v="60584.7"/>
  </r>
  <r>
    <s v="JPK_KR"/>
    <s v="JPK_KR (1)"/>
    <s v="1-0"/>
    <n v="1"/>
    <n v="1"/>
    <d v="2019-05-01T14:57:09"/>
    <d v="2019-03-01T00:00:00"/>
    <d v="2019-03-31T00:00:00"/>
    <s v="PLN"/>
    <n v="4521"/>
    <n v="0"/>
    <s v="Firma Demonstracyjna"/>
    <n v="140045209"/>
    <s v="PL"/>
    <s v="mazowieckie"/>
    <s v="warszawski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s v="G"/>
    <n v="5"/>
    <s v="1/2019/Lp.1"/>
    <s v="ww"/>
    <s v="1"/>
    <s v="Faktura VAT zakup"/>
    <d v="2019-03-14T00:00:00"/>
    <d v="2019-03-14T00:00:00"/>
    <d v="2019-03-14T00:00:00"/>
    <s v="Admin"/>
    <s v="ww"/>
    <n v="1476"/>
    <n v="10"/>
    <n v="60584.7"/>
    <m/>
    <m/>
    <x v="0"/>
    <m/>
    <m/>
    <m/>
    <x v="0"/>
    <x v="0"/>
    <m/>
    <m/>
    <m/>
    <m/>
    <m/>
    <n v="27"/>
    <n v="60584.7"/>
    <n v="60584.7"/>
  </r>
  <r>
    <s v="JPK_KR"/>
    <s v="JPK_KR (1)"/>
    <s v="1-0"/>
    <n v="1"/>
    <n v="1"/>
    <d v="2019-05-01T14:57:09"/>
    <d v="2019-03-01T00:00:00"/>
    <d v="2019-03-31T00:00:00"/>
    <s v="PLN"/>
    <n v="4521"/>
    <n v="0"/>
    <s v="Firma Demonstracyjna"/>
    <n v="140045209"/>
    <s v="PL"/>
    <s v="mazowieckie"/>
    <s v="warszawski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s v="G"/>
    <n v="6"/>
    <s v="1/2019/Lp.2"/>
    <s v="ww"/>
    <s v="1"/>
    <s v="Faktura VAT zakup"/>
    <d v="2019-03-14T00:00:00"/>
    <d v="2019-03-14T00:00:00"/>
    <d v="2019-03-14T00:00:00"/>
    <s v="Admin"/>
    <s v="ww"/>
    <n v="1200"/>
    <n v="10"/>
    <n v="60584.7"/>
    <m/>
    <m/>
    <x v="0"/>
    <m/>
    <m/>
    <m/>
    <x v="0"/>
    <x v="0"/>
    <m/>
    <m/>
    <m/>
    <m/>
    <m/>
    <n v="27"/>
    <n v="60584.7"/>
    <n v="60584.7"/>
  </r>
  <r>
    <s v="JPK_KR"/>
    <s v="JPK_KR (1)"/>
    <s v="1-0"/>
    <n v="1"/>
    <n v="1"/>
    <d v="2019-05-01T14:57:09"/>
    <d v="2019-03-01T00:00:00"/>
    <d v="2019-03-31T00:00:00"/>
    <s v="PLN"/>
    <n v="4521"/>
    <n v="0"/>
    <s v="Firma Demonstracyjna"/>
    <n v="140045209"/>
    <s v="PL"/>
    <s v="mazowieckie"/>
    <s v="warszawski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s v="G"/>
    <n v="7"/>
    <s v="4/2019/Lp.1"/>
    <s v="zakup elektroniki"/>
    <s v="67"/>
    <s v="Dokument specjalny"/>
    <d v="2019-03-15T00:00:00"/>
    <d v="2019-03-15T00:00:00"/>
    <d v="2019-03-31T00:00:00"/>
    <s v="Admin"/>
    <s v="zakup elektroniki"/>
    <n v="25830"/>
    <n v="10"/>
    <n v="60584.7"/>
    <m/>
    <m/>
    <x v="0"/>
    <m/>
    <m/>
    <m/>
    <x v="0"/>
    <x v="0"/>
    <m/>
    <m/>
    <m/>
    <m/>
    <m/>
    <n v="27"/>
    <n v="60584.7"/>
    <n v="60584.7"/>
  </r>
  <r>
    <s v="JPK_KR"/>
    <s v="JPK_KR (1)"/>
    <s v="1-0"/>
    <n v="1"/>
    <n v="1"/>
    <d v="2019-05-01T14:57:09"/>
    <d v="2019-03-01T00:00:00"/>
    <d v="2019-03-31T00:00:00"/>
    <s v="PLN"/>
    <n v="4521"/>
    <n v="0"/>
    <s v="Firma Demonstracyjna"/>
    <n v="140045209"/>
    <s v="PL"/>
    <s v="mazowieckie"/>
    <s v="warszawski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s v="G"/>
    <n v="8"/>
    <s v="5/2019/Lp.1"/>
    <s v="usługa"/>
    <s v="19-FVS/0002"/>
    <s v="Faktura VAT sprzedaż"/>
    <d v="2019-03-15T00:00:00"/>
    <d v="2019-03-15T00:00:00"/>
    <d v="2019-03-31T00:00:00"/>
    <s v="Admin"/>
    <s v="usługa"/>
    <n v="6027"/>
    <n v="10"/>
    <n v="60584.7"/>
    <m/>
    <m/>
    <x v="0"/>
    <m/>
    <m/>
    <m/>
    <x v="0"/>
    <x v="0"/>
    <m/>
    <m/>
    <m/>
    <m/>
    <m/>
    <n v="27"/>
    <n v="60584.7"/>
    <n v="60584.7"/>
  </r>
  <r>
    <s v="JPK_KR"/>
    <s v="JPK_KR (1)"/>
    <s v="1-0"/>
    <n v="1"/>
    <n v="1"/>
    <d v="2019-05-01T14:57:09"/>
    <d v="2019-03-01T00:00:00"/>
    <d v="2019-03-31T00:00:00"/>
    <s v="PLN"/>
    <n v="4521"/>
    <n v="0"/>
    <s v="Firma Demonstracyjna"/>
    <n v="140045209"/>
    <s v="PL"/>
    <s v="mazowieckie"/>
    <s v="warszawski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s v="G"/>
    <n v="9"/>
    <s v="6/2019/Lp.1"/>
    <s v="usługa"/>
    <s v="19-FVS/0003"/>
    <s v="Faktura VAT sprzedaż"/>
    <d v="2019-03-18T00:00:00"/>
    <d v="2019-03-18T00:00:00"/>
    <d v="2019-03-31T00:00:00"/>
    <s v="Admin"/>
    <s v="usługa"/>
    <n v="2337"/>
    <n v="10"/>
    <n v="60584.7"/>
    <m/>
    <m/>
    <x v="0"/>
    <m/>
    <m/>
    <m/>
    <x v="0"/>
    <x v="0"/>
    <m/>
    <m/>
    <m/>
    <m/>
    <m/>
    <n v="27"/>
    <n v="60584.7"/>
    <n v="60584.7"/>
  </r>
  <r>
    <s v="JPK_KR"/>
    <s v="JPK_KR (1)"/>
    <s v="1-0"/>
    <n v="1"/>
    <n v="1"/>
    <d v="2019-05-01T14:57:09"/>
    <d v="2019-03-01T00:00:00"/>
    <d v="2019-03-31T00:00:00"/>
    <s v="PLN"/>
    <n v="4521"/>
    <n v="0"/>
    <s v="Firma Demonstracyjna"/>
    <n v="140045209"/>
    <s v="PL"/>
    <s v="mazowieckie"/>
    <s v="warszawski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s v="G"/>
    <n v="10"/>
    <s v="7/2019/Lp.1"/>
    <s v="usługa"/>
    <s v="19-FVS/0004"/>
    <s v="Faktura VAT sprzedaż"/>
    <d v="2019-03-20T00:00:00"/>
    <d v="2019-03-20T00:00:00"/>
    <d v="2019-03-31T00:00:00"/>
    <s v="Admin"/>
    <s v="usługa"/>
    <n v="4784.7"/>
    <n v="10"/>
    <n v="60584.7"/>
    <m/>
    <m/>
    <x v="0"/>
    <m/>
    <m/>
    <m/>
    <x v="0"/>
    <x v="0"/>
    <m/>
    <m/>
    <m/>
    <m/>
    <m/>
    <n v="27"/>
    <n v="60584.7"/>
    <n v="60584.7"/>
  </r>
  <r>
    <s v="JPK_KR"/>
    <s v="JPK_KR (1)"/>
    <s v="1-0"/>
    <n v="1"/>
    <n v="1"/>
    <d v="2019-05-01T14:57:09"/>
    <d v="2019-03-01T00:00:00"/>
    <d v="2019-03-31T00:00:00"/>
    <s v="PLN"/>
    <n v="4521"/>
    <n v="0"/>
    <s v="Firma Demonstracyjna"/>
    <n v="140045209"/>
    <s v="PL"/>
    <s v="mazowieckie"/>
    <s v="warszawski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"/>
    <n v="60584.7"/>
    <s v="G"/>
    <n v="1"/>
    <x v="1"/>
    <s v="201-2-1-20"/>
    <n v="6888"/>
    <s v="sprzedaż"/>
    <x v="1"/>
    <x v="1"/>
    <m/>
    <m/>
    <m/>
    <m/>
    <m/>
    <n v="27"/>
    <n v="60584.7"/>
    <n v="60584.7"/>
  </r>
  <r>
    <s v="JPK_KR"/>
    <s v="JPK_KR (1)"/>
    <s v="1-0"/>
    <n v="1"/>
    <n v="1"/>
    <d v="2019-05-01T14:57:09"/>
    <d v="2019-03-01T00:00:00"/>
    <d v="2019-03-31T00:00:00"/>
    <s v="PLN"/>
    <n v="4521"/>
    <n v="0"/>
    <s v="Firma Demonstracyjna"/>
    <n v="140045209"/>
    <s v="PL"/>
    <s v="mazowieckie"/>
    <s v="warszawski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"/>
    <n v="60584.7"/>
    <s v="G"/>
    <n v="2"/>
    <x v="1"/>
    <s v="-"/>
    <n v="0"/>
    <m/>
    <x v="2"/>
    <x v="2"/>
    <s v="sprzedaż"/>
    <m/>
    <m/>
    <m/>
    <m/>
    <n v="27"/>
    <n v="60584.7"/>
    <n v="60584.7"/>
  </r>
  <r>
    <s v="JPK_KR"/>
    <s v="JPK_KR (1)"/>
    <s v="1-0"/>
    <n v="1"/>
    <n v="1"/>
    <d v="2019-05-01T14:57:09"/>
    <d v="2019-03-01T00:00:00"/>
    <d v="2019-03-31T00:00:00"/>
    <s v="PLN"/>
    <n v="4521"/>
    <n v="0"/>
    <s v="Firma Demonstracyjna"/>
    <n v="140045209"/>
    <s v="PL"/>
    <s v="mazowieckie"/>
    <s v="warszawski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"/>
    <n v="60584.7"/>
    <s v="G"/>
    <n v="3"/>
    <x v="1"/>
    <s v="-"/>
    <n v="0"/>
    <m/>
    <x v="3"/>
    <x v="3"/>
    <s v="sprzedaż"/>
    <m/>
    <m/>
    <m/>
    <m/>
    <n v="27"/>
    <n v="60584.7"/>
    <n v="60584.7"/>
  </r>
  <r>
    <s v="JPK_KR"/>
    <s v="JPK_KR (1)"/>
    <s v="1-0"/>
    <n v="1"/>
    <n v="1"/>
    <d v="2019-05-01T14:57:09"/>
    <d v="2019-03-01T00:00:00"/>
    <d v="2019-03-31T00:00:00"/>
    <s v="PLN"/>
    <n v="4521"/>
    <n v="0"/>
    <s v="Firma Demonstracyjna"/>
    <n v="140045209"/>
    <s v="PL"/>
    <s v="mazowieckie"/>
    <s v="warszawski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"/>
    <n v="60584.7"/>
    <s v="G"/>
    <n v="4"/>
    <x v="2"/>
    <s v="221-2"/>
    <n v="1242"/>
    <s v="import usług"/>
    <x v="1"/>
    <x v="1"/>
    <m/>
    <m/>
    <m/>
    <m/>
    <m/>
    <n v="27"/>
    <n v="60584.7"/>
    <n v="60584.7"/>
  </r>
  <r>
    <s v="JPK_KR"/>
    <s v="JPK_KR (1)"/>
    <s v="1-0"/>
    <n v="1"/>
    <n v="1"/>
    <d v="2019-05-01T14:57:09"/>
    <d v="2019-03-01T00:00:00"/>
    <d v="2019-03-31T00:00:00"/>
    <s v="PLN"/>
    <n v="4521"/>
    <n v="0"/>
    <s v="Firma Demonstracyjna"/>
    <n v="140045209"/>
    <s v="PL"/>
    <s v="mazowieckie"/>
    <s v="warszawski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"/>
    <n v="60584.7"/>
    <s v="G"/>
    <n v="5"/>
    <x v="2"/>
    <s v="-"/>
    <n v="0"/>
    <m/>
    <x v="4"/>
    <x v="4"/>
    <s v="import usług"/>
    <m/>
    <m/>
    <m/>
    <m/>
    <n v="27"/>
    <n v="60584.7"/>
    <n v="60584.7"/>
  </r>
  <r>
    <s v="JPK_KR"/>
    <s v="JPK_KR (1)"/>
    <s v="1-0"/>
    <n v="1"/>
    <n v="1"/>
    <d v="2019-05-01T14:57:09"/>
    <d v="2019-03-01T00:00:00"/>
    <d v="2019-03-31T00:00:00"/>
    <s v="PLN"/>
    <n v="4521"/>
    <n v="0"/>
    <s v="Firma Demonstracyjna"/>
    <n v="140045209"/>
    <s v="PL"/>
    <s v="mazowieckie"/>
    <s v="warszawski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"/>
    <n v="60584.7"/>
    <s v="G"/>
    <n v="6"/>
    <x v="3"/>
    <s v="403-2"/>
    <n v="5400"/>
    <s v="import usług"/>
    <x v="1"/>
    <x v="1"/>
    <m/>
    <m/>
    <m/>
    <m/>
    <m/>
    <n v="27"/>
    <n v="60584.7"/>
    <n v="60584.7"/>
  </r>
  <r>
    <s v="JPK_KR"/>
    <s v="JPK_KR (1)"/>
    <s v="1-0"/>
    <n v="1"/>
    <n v="1"/>
    <d v="2019-05-01T14:57:09"/>
    <d v="2019-03-01T00:00:00"/>
    <d v="2019-03-31T00:00:00"/>
    <s v="PLN"/>
    <n v="4521"/>
    <n v="0"/>
    <s v="Firma Demonstracyjna"/>
    <n v="140045209"/>
    <s v="PL"/>
    <s v="mazowieckie"/>
    <s v="warszawski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"/>
    <n v="60584.7"/>
    <s v="G"/>
    <n v="7"/>
    <x v="3"/>
    <s v="-"/>
    <n v="0"/>
    <m/>
    <x v="5"/>
    <x v="5"/>
    <s v="import usług"/>
    <m/>
    <m/>
    <m/>
    <m/>
    <n v="27"/>
    <n v="60584.7"/>
    <n v="60584.7"/>
  </r>
  <r>
    <s v="JPK_KR"/>
    <s v="JPK_KR (1)"/>
    <s v="1-0"/>
    <n v="1"/>
    <n v="1"/>
    <d v="2019-05-01T14:57:09"/>
    <d v="2019-03-01T00:00:00"/>
    <d v="2019-03-31T00:00:00"/>
    <s v="PLN"/>
    <n v="4521"/>
    <n v="0"/>
    <s v="Firma Demonstracyjna"/>
    <n v="140045209"/>
    <s v="PL"/>
    <s v="mazowieckie"/>
    <s v="warszawski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"/>
    <n v="60584.7"/>
    <s v="G"/>
    <n v="8"/>
    <x v="4"/>
    <s v="550-6"/>
    <n v="5400"/>
    <s v="import usług"/>
    <x v="1"/>
    <x v="1"/>
    <m/>
    <m/>
    <m/>
    <m/>
    <m/>
    <n v="27"/>
    <n v="60584.7"/>
    <n v="60584.7"/>
  </r>
  <r>
    <s v="JPK_KR"/>
    <s v="JPK_KR (1)"/>
    <s v="1-0"/>
    <n v="1"/>
    <n v="1"/>
    <d v="2019-05-01T14:57:09"/>
    <d v="2019-03-01T00:00:00"/>
    <d v="2019-03-31T00:00:00"/>
    <s v="PLN"/>
    <n v="4521"/>
    <n v="0"/>
    <s v="Firma Demonstracyjna"/>
    <n v="140045209"/>
    <s v="PL"/>
    <s v="mazowieckie"/>
    <s v="warszawski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"/>
    <n v="60584.7"/>
    <s v="G"/>
    <n v="9"/>
    <x v="4"/>
    <s v="-"/>
    <n v="0"/>
    <m/>
    <x v="6"/>
    <x v="5"/>
    <s v="import usług"/>
    <m/>
    <m/>
    <m/>
    <m/>
    <n v="27"/>
    <n v="60584.7"/>
    <n v="60584.7"/>
  </r>
  <r>
    <s v="JPK_KR"/>
    <s v="JPK_KR (1)"/>
    <s v="1-0"/>
    <n v="1"/>
    <n v="1"/>
    <d v="2019-05-01T14:57:09"/>
    <d v="2019-03-01T00:00:00"/>
    <d v="2019-03-31T00:00:00"/>
    <s v="PLN"/>
    <n v="4521"/>
    <n v="0"/>
    <s v="Firma Demonstracyjna"/>
    <n v="140045209"/>
    <s v="PL"/>
    <s v="mazowieckie"/>
    <s v="warszawski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"/>
    <n v="60584.7"/>
    <s v="G"/>
    <n v="10"/>
    <x v="5"/>
    <s v="402"/>
    <n v="1200"/>
    <s v="ww"/>
    <x v="1"/>
    <x v="1"/>
    <m/>
    <m/>
    <m/>
    <m/>
    <m/>
    <n v="27"/>
    <n v="60584.7"/>
    <n v="60584.7"/>
  </r>
  <r>
    <s v="JPK_KR"/>
    <s v="JPK_KR (1)"/>
    <s v="1-0"/>
    <n v="1"/>
    <n v="1"/>
    <d v="2019-05-01T14:57:09"/>
    <d v="2019-03-01T00:00:00"/>
    <d v="2019-03-31T00:00:00"/>
    <s v="PLN"/>
    <n v="4521"/>
    <n v="0"/>
    <s v="Firma Demonstracyjna"/>
    <n v="140045209"/>
    <s v="PL"/>
    <s v="mazowieckie"/>
    <s v="warszawski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"/>
    <n v="60584.7"/>
    <s v="G"/>
    <n v="11"/>
    <x v="5"/>
    <s v="-"/>
    <n v="0"/>
    <m/>
    <x v="7"/>
    <x v="6"/>
    <s v="ww"/>
    <m/>
    <m/>
    <m/>
    <m/>
    <n v="27"/>
    <n v="60584.7"/>
    <n v="60584.7"/>
  </r>
  <r>
    <s v="JPK_KR"/>
    <s v="JPK_KR (1)"/>
    <s v="1-0"/>
    <n v="1"/>
    <n v="1"/>
    <d v="2019-05-01T14:57:09"/>
    <d v="2019-03-01T00:00:00"/>
    <d v="2019-03-31T00:00:00"/>
    <s v="PLN"/>
    <n v="4521"/>
    <n v="0"/>
    <s v="Firma Demonstracyjna"/>
    <n v="140045209"/>
    <s v="PL"/>
    <s v="mazowieckie"/>
    <s v="warszawski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"/>
    <n v="60584.7"/>
    <s v="G"/>
    <n v="12"/>
    <x v="5"/>
    <s v="221-2"/>
    <n v="276"/>
    <s v="ww"/>
    <x v="1"/>
    <x v="1"/>
    <m/>
    <m/>
    <m/>
    <m/>
    <m/>
    <n v="27"/>
    <n v="60584.7"/>
    <n v="60584.7"/>
  </r>
  <r>
    <s v="JPK_KR"/>
    <s v="JPK_KR (1)"/>
    <s v="1-0"/>
    <n v="1"/>
    <n v="1"/>
    <d v="2019-05-01T14:57:09"/>
    <d v="2019-03-01T00:00:00"/>
    <d v="2019-03-31T00:00:00"/>
    <s v="PLN"/>
    <n v="4521"/>
    <n v="0"/>
    <s v="Firma Demonstracyjna"/>
    <n v="140045209"/>
    <s v="PL"/>
    <s v="mazowieckie"/>
    <s v="warszawski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"/>
    <n v="60584.7"/>
    <s v="G"/>
    <n v="13"/>
    <x v="6"/>
    <s v="550-7"/>
    <n v="1200"/>
    <s v="ww"/>
    <x v="1"/>
    <x v="1"/>
    <m/>
    <m/>
    <m/>
    <m/>
    <m/>
    <n v="27"/>
    <n v="60584.7"/>
    <n v="60584.7"/>
  </r>
  <r>
    <s v="JPK_KR"/>
    <s v="JPK_KR (1)"/>
    <s v="1-0"/>
    <n v="1"/>
    <n v="1"/>
    <d v="2019-05-01T14:57:09"/>
    <d v="2019-03-01T00:00:00"/>
    <d v="2019-03-31T00:00:00"/>
    <s v="PLN"/>
    <n v="4521"/>
    <n v="0"/>
    <s v="Firma Demonstracyjna"/>
    <n v="140045209"/>
    <s v="PL"/>
    <s v="mazowieckie"/>
    <s v="warszawski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"/>
    <n v="60584.7"/>
    <s v="G"/>
    <n v="14"/>
    <x v="6"/>
    <s v="-"/>
    <n v="0"/>
    <m/>
    <x v="6"/>
    <x v="7"/>
    <s v="ww"/>
    <m/>
    <m/>
    <m/>
    <m/>
    <n v="27"/>
    <n v="60584.7"/>
    <n v="60584.7"/>
  </r>
  <r>
    <s v="JPK_KR"/>
    <s v="JPK_KR (1)"/>
    <s v="1-0"/>
    <n v="1"/>
    <n v="1"/>
    <d v="2019-05-01T14:57:09"/>
    <d v="2019-03-01T00:00:00"/>
    <d v="2019-03-31T00:00:00"/>
    <s v="PLN"/>
    <n v="4521"/>
    <n v="0"/>
    <s v="Firma Demonstracyjna"/>
    <n v="140045209"/>
    <s v="PL"/>
    <s v="mazowieckie"/>
    <s v="warszawski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"/>
    <n v="60584.7"/>
    <s v="G"/>
    <n v="15"/>
    <x v="7"/>
    <s v="010-5"/>
    <n v="21000"/>
    <s v="zakup elektroniki"/>
    <x v="1"/>
    <x v="1"/>
    <m/>
    <m/>
    <m/>
    <m/>
    <m/>
    <n v="27"/>
    <n v="60584.7"/>
    <n v="60584.7"/>
  </r>
  <r>
    <s v="JPK_KR"/>
    <s v="JPK_KR (1)"/>
    <s v="1-0"/>
    <n v="1"/>
    <n v="1"/>
    <d v="2019-05-01T14:57:09"/>
    <d v="2019-03-01T00:00:00"/>
    <d v="2019-03-31T00:00:00"/>
    <s v="PLN"/>
    <n v="4521"/>
    <n v="0"/>
    <s v="Firma Demonstracyjna"/>
    <n v="140045209"/>
    <s v="PL"/>
    <s v="mazowieckie"/>
    <s v="warszawski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"/>
    <n v="60584.7"/>
    <s v="G"/>
    <n v="16"/>
    <x v="7"/>
    <s v="-"/>
    <n v="0"/>
    <m/>
    <x v="8"/>
    <x v="8"/>
    <s v="zakup elektroniki"/>
    <m/>
    <m/>
    <m/>
    <m/>
    <n v="27"/>
    <n v="60584.7"/>
    <n v="60584.7"/>
  </r>
  <r>
    <s v="JPK_KR"/>
    <s v="JPK_KR (1)"/>
    <s v="1-0"/>
    <n v="1"/>
    <n v="1"/>
    <d v="2019-05-01T14:57:09"/>
    <d v="2019-03-01T00:00:00"/>
    <d v="2019-03-31T00:00:00"/>
    <s v="PLN"/>
    <n v="4521"/>
    <n v="0"/>
    <s v="Firma Demonstracyjna"/>
    <n v="140045209"/>
    <s v="PL"/>
    <s v="mazowieckie"/>
    <s v="warszawski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"/>
    <n v="60584.7"/>
    <s v="G"/>
    <n v="17"/>
    <x v="7"/>
    <s v="221-2"/>
    <n v="4830"/>
    <s v="zakup elektroniki"/>
    <x v="1"/>
    <x v="1"/>
    <m/>
    <m/>
    <m/>
    <m/>
    <m/>
    <n v="27"/>
    <n v="60584.7"/>
    <n v="60584.7"/>
  </r>
  <r>
    <s v="JPK_KR"/>
    <s v="JPK_KR (1)"/>
    <s v="1-0"/>
    <n v="1"/>
    <n v="1"/>
    <d v="2019-05-01T14:57:09"/>
    <d v="2019-03-01T00:00:00"/>
    <d v="2019-03-31T00:00:00"/>
    <s v="PLN"/>
    <n v="4521"/>
    <n v="0"/>
    <s v="Firma Demonstracyjna"/>
    <n v="140045209"/>
    <s v="PL"/>
    <s v="mazowieckie"/>
    <s v="warszawski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"/>
    <n v="60584.7"/>
    <s v="G"/>
    <n v="18"/>
    <x v="7"/>
    <s v="-"/>
    <n v="0"/>
    <m/>
    <x v="9"/>
    <x v="9"/>
    <s v="zakup elektroniki"/>
    <m/>
    <m/>
    <m/>
    <m/>
    <n v="27"/>
    <n v="60584.7"/>
    <n v="60584.7"/>
  </r>
  <r>
    <s v="JPK_KR"/>
    <s v="JPK_KR (1)"/>
    <s v="1-0"/>
    <n v="1"/>
    <n v="1"/>
    <d v="2019-05-01T14:57:09"/>
    <d v="2019-03-01T00:00:00"/>
    <d v="2019-03-31T00:00:00"/>
    <s v="PLN"/>
    <n v="4521"/>
    <n v="0"/>
    <s v="Firma Demonstracyjna"/>
    <n v="140045209"/>
    <s v="PL"/>
    <s v="mazowieckie"/>
    <s v="warszawski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"/>
    <n v="60584.7"/>
    <s v="G"/>
    <n v="19"/>
    <x v="8"/>
    <s v="201-2-1-23"/>
    <n v="6027"/>
    <s v="usługa"/>
    <x v="1"/>
    <x v="1"/>
    <m/>
    <m/>
    <m/>
    <m/>
    <m/>
    <n v="27"/>
    <n v="60584.7"/>
    <n v="60584.7"/>
  </r>
  <r>
    <s v="JPK_KR"/>
    <s v="JPK_KR (1)"/>
    <s v="1-0"/>
    <n v="1"/>
    <n v="1"/>
    <d v="2019-05-01T14:57:09"/>
    <d v="2019-03-01T00:00:00"/>
    <d v="2019-03-31T00:00:00"/>
    <s v="PLN"/>
    <n v="4521"/>
    <n v="0"/>
    <s v="Firma Demonstracyjna"/>
    <n v="140045209"/>
    <s v="PL"/>
    <s v="mazowieckie"/>
    <s v="warszawski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"/>
    <n v="60584.7"/>
    <s v="G"/>
    <n v="20"/>
    <x v="8"/>
    <s v="-"/>
    <n v="0"/>
    <m/>
    <x v="10"/>
    <x v="10"/>
    <s v="usługa"/>
    <m/>
    <m/>
    <m/>
    <m/>
    <n v="27"/>
    <n v="60584.7"/>
    <n v="60584.7"/>
  </r>
  <r>
    <s v="JPK_KR"/>
    <s v="JPK_KR (1)"/>
    <s v="1-0"/>
    <n v="1"/>
    <n v="1"/>
    <d v="2019-05-01T14:57:09"/>
    <d v="2019-03-01T00:00:00"/>
    <d v="2019-03-31T00:00:00"/>
    <s v="PLN"/>
    <n v="4521"/>
    <n v="0"/>
    <s v="Firma Demonstracyjna"/>
    <n v="140045209"/>
    <s v="PL"/>
    <s v="mazowieckie"/>
    <s v="warszawski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"/>
    <n v="60584.7"/>
    <s v="G"/>
    <n v="21"/>
    <x v="8"/>
    <s v="-"/>
    <n v="0"/>
    <m/>
    <x v="3"/>
    <x v="11"/>
    <s v="usługa"/>
    <m/>
    <m/>
    <m/>
    <m/>
    <n v="27"/>
    <n v="60584.7"/>
    <n v="60584.7"/>
  </r>
  <r>
    <s v="JPK_KR"/>
    <s v="JPK_KR (1)"/>
    <s v="1-0"/>
    <n v="1"/>
    <n v="1"/>
    <d v="2019-05-01T14:57:09"/>
    <d v="2019-03-01T00:00:00"/>
    <d v="2019-03-31T00:00:00"/>
    <s v="PLN"/>
    <n v="4521"/>
    <n v="0"/>
    <s v="Firma Demonstracyjna"/>
    <n v="140045209"/>
    <s v="PL"/>
    <s v="mazowieckie"/>
    <s v="warszawski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"/>
    <n v="60584.7"/>
    <s v="G"/>
    <n v="22"/>
    <x v="9"/>
    <s v="201-2-1-6"/>
    <n v="2337"/>
    <s v="usługa"/>
    <x v="1"/>
    <x v="1"/>
    <m/>
    <m/>
    <m/>
    <m/>
    <m/>
    <n v="27"/>
    <n v="60584.7"/>
    <n v="60584.7"/>
  </r>
  <r>
    <s v="JPK_KR"/>
    <s v="JPK_KR (1)"/>
    <s v="1-0"/>
    <n v="1"/>
    <n v="1"/>
    <d v="2019-05-01T14:57:09"/>
    <d v="2019-03-01T00:00:00"/>
    <d v="2019-03-31T00:00:00"/>
    <s v="PLN"/>
    <n v="4521"/>
    <n v="0"/>
    <s v="Firma Demonstracyjna"/>
    <n v="140045209"/>
    <s v="PL"/>
    <s v="mazowieckie"/>
    <s v="warszawski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"/>
    <n v="60584.7"/>
    <s v="G"/>
    <n v="23"/>
    <x v="9"/>
    <s v="-"/>
    <n v="0"/>
    <m/>
    <x v="10"/>
    <x v="12"/>
    <s v="usługa"/>
    <m/>
    <m/>
    <m/>
    <m/>
    <n v="27"/>
    <n v="60584.7"/>
    <n v="60584.7"/>
  </r>
  <r>
    <s v="JPK_KR"/>
    <s v="JPK_KR (1)"/>
    <s v="1-0"/>
    <n v="1"/>
    <n v="1"/>
    <d v="2019-05-01T14:57:09"/>
    <d v="2019-03-01T00:00:00"/>
    <d v="2019-03-31T00:00:00"/>
    <s v="PLN"/>
    <n v="4521"/>
    <n v="0"/>
    <s v="Firma Demonstracyjna"/>
    <n v="140045209"/>
    <s v="PL"/>
    <s v="mazowieckie"/>
    <s v="warszawski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"/>
    <n v="60584.7"/>
    <s v="G"/>
    <n v="24"/>
    <x v="9"/>
    <s v="-"/>
    <n v="0"/>
    <m/>
    <x v="3"/>
    <x v="13"/>
    <s v="usługa"/>
    <m/>
    <m/>
    <m/>
    <m/>
    <n v="27"/>
    <n v="60584.7"/>
    <n v="60584.7"/>
  </r>
  <r>
    <s v="JPK_KR"/>
    <s v="JPK_KR (1)"/>
    <s v="1-0"/>
    <n v="1"/>
    <n v="1"/>
    <d v="2019-05-01T14:57:09"/>
    <d v="2019-03-01T00:00:00"/>
    <d v="2019-03-31T00:00:00"/>
    <s v="PLN"/>
    <n v="4521"/>
    <n v="0"/>
    <s v="Firma Demonstracyjna"/>
    <n v="140045209"/>
    <s v="PL"/>
    <s v="mazowieckie"/>
    <s v="warszawski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"/>
    <n v="60584.7"/>
    <s v="G"/>
    <n v="25"/>
    <x v="10"/>
    <s v="201-2-1-12"/>
    <n v="4784.7"/>
    <s v="usługa"/>
    <x v="1"/>
    <x v="1"/>
    <m/>
    <m/>
    <m/>
    <m/>
    <m/>
    <n v="27"/>
    <n v="60584.7"/>
    <n v="60584.7"/>
  </r>
  <r>
    <s v="JPK_KR"/>
    <s v="JPK_KR (1)"/>
    <s v="1-0"/>
    <n v="1"/>
    <n v="1"/>
    <d v="2019-05-01T14:57:09"/>
    <d v="2019-03-01T00:00:00"/>
    <d v="2019-03-31T00:00:00"/>
    <s v="PLN"/>
    <n v="4521"/>
    <n v="0"/>
    <s v="Firma Demonstracyjna"/>
    <n v="140045209"/>
    <s v="PL"/>
    <s v="mazowieckie"/>
    <s v="warszawski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"/>
    <n v="60584.7"/>
    <s v="G"/>
    <n v="26"/>
    <x v="10"/>
    <s v="-"/>
    <n v="0"/>
    <m/>
    <x v="10"/>
    <x v="14"/>
    <s v="usługa"/>
    <m/>
    <m/>
    <m/>
    <m/>
    <n v="27"/>
    <n v="60584.7"/>
    <n v="60584.7"/>
  </r>
  <r>
    <s v="JPK_KR"/>
    <s v="JPK_KR (1)"/>
    <s v="1-0"/>
    <n v="1"/>
    <n v="1"/>
    <d v="2019-05-01T14:57:09"/>
    <d v="2019-03-01T00:00:00"/>
    <d v="2019-03-31T00:00:00"/>
    <s v="PLN"/>
    <n v="4521"/>
    <n v="0"/>
    <s v="Firma Demonstracyjna"/>
    <n v="140045209"/>
    <s v="PL"/>
    <s v="mazowieckie"/>
    <s v="warszawski"/>
    <s v="Wola"/>
    <s v="Mokra"/>
    <n v="103"/>
    <s v="Warszawa"/>
    <s v="00-528"/>
    <s v="Warszaw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"/>
    <n v="60584.7"/>
    <s v="G"/>
    <n v="27"/>
    <x v="10"/>
    <s v="-"/>
    <n v="0"/>
    <m/>
    <x v="3"/>
    <x v="15"/>
    <s v="usługa"/>
    <m/>
    <m/>
    <m/>
    <m/>
    <n v="27"/>
    <n v="60584.7"/>
    <n v="60584.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3" cacheId="0" applyNumberFormats="0" applyBorderFormats="0" applyFontFormats="0" applyPatternFormats="0" applyAlignmentFormats="0" applyWidthHeightFormats="1" dataCaption="Wartości" updatedVersion="6" minRefreshableVersion="3" showDrill="0" useAutoFormatting="1" itemPrintTitles="1" createdVersion="6" indent="0" compact="0" compactData="0" multipleFieldFilters="0">
  <location ref="I3:K5" firstHeaderRow="1" firstDataRow="1" firstDataCol="3"/>
  <pivotFields count="7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22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22">
        <item m="1" x="316"/>
        <item m="1" x="180"/>
        <item m="1" x="839"/>
        <item m="1" x="843"/>
        <item m="1" x="846"/>
        <item m="1" x="790"/>
        <item m="1" x="754"/>
        <item m="1" x="848"/>
        <item m="1" x="794"/>
        <item m="1" x="851"/>
        <item m="1" x="797"/>
        <item m="1" x="855"/>
        <item m="1" x="800"/>
        <item m="1" x="761"/>
        <item m="1" x="860"/>
        <item m="1" x="803"/>
        <item m="1" x="763"/>
        <item m="1" x="862"/>
        <item m="1" x="805"/>
        <item m="1" x="765"/>
        <item m="1" x="865"/>
        <item m="1" x="808"/>
        <item m="1" x="868"/>
        <item m="1" x="811"/>
        <item m="1" x="412"/>
        <item m="1" x="768"/>
        <item m="1" x="444"/>
        <item m="1" x="470"/>
        <item m="1" x="500"/>
        <item m="1" x="587"/>
        <item m="1" x="635"/>
        <item m="1" x="695"/>
        <item m="1" x="769"/>
        <item m="1" x="856"/>
        <item m="1" x="139"/>
        <item m="1" x="85"/>
        <item m="1" x="45"/>
        <item m="1" x="29"/>
        <item m="1" x="15"/>
        <item m="1" x="912"/>
        <item m="1" x="893"/>
        <item m="1" x="142"/>
        <item m="1" x="88"/>
        <item m="1" x="48"/>
        <item m="1" x="32"/>
        <item m="1" x="17"/>
        <item m="1" x="915"/>
        <item m="1" x="145"/>
        <item m="1" x="91"/>
        <item m="1" x="52"/>
        <item m="1" x="148"/>
        <item m="1" x="95"/>
        <item m="1" x="55"/>
        <item m="1" x="150"/>
        <item m="1" x="98"/>
        <item m="1" x="58"/>
        <item m="1" x="155"/>
        <item m="1" x="102"/>
        <item m="1" x="60"/>
        <item m="1" x="161"/>
        <item m="1" x="106"/>
        <item m="1" x="62"/>
        <item m="1" x="164"/>
        <item m="1" x="109"/>
        <item m="1" x="64"/>
        <item m="1" x="166"/>
        <item m="1" x="111"/>
        <item m="1" x="65"/>
        <item m="1" x="168"/>
        <item m="1" x="113"/>
        <item m="1" x="67"/>
        <item m="1" x="588"/>
        <item m="1" x="68"/>
        <item m="1" x="37"/>
        <item m="1" x="636"/>
        <item m="1" x="696"/>
        <item m="1" x="770"/>
        <item m="1" x="857"/>
        <item m="1" x="902"/>
        <item m="1" x="21"/>
        <item m="1" x="70"/>
        <item m="1" x="156"/>
        <item m="1" x="371"/>
        <item m="1" x="310"/>
        <item m="1" x="277"/>
        <item m="1" x="374"/>
        <item m="1" x="312"/>
        <item m="1" x="278"/>
        <item m="1" x="376"/>
        <item m="1" x="314"/>
        <item m="1" x="280"/>
        <item m="1" x="378"/>
        <item m="1" x="317"/>
        <item m="1" x="281"/>
        <item m="1" x="380"/>
        <item m="1" x="319"/>
        <item m="1" x="283"/>
        <item m="1" x="384"/>
        <item m="1" x="321"/>
        <item m="1" x="284"/>
        <item m="1" x="387"/>
        <item m="1" x="323"/>
        <item m="1" x="285"/>
        <item m="1" x="389"/>
        <item m="1" x="325"/>
        <item m="1" x="286"/>
        <item m="1" x="391"/>
        <item m="1" x="327"/>
        <item m="1" x="287"/>
        <item m="1" x="393"/>
        <item m="1" x="329"/>
        <item m="1" x="288"/>
        <item m="1" x="858"/>
        <item m="1" x="903"/>
        <item m="1" x="546"/>
        <item m="1" x="502"/>
        <item m="1" x="483"/>
        <item m="1" x="549"/>
        <item m="1" x="503"/>
        <item m="1" x="551"/>
        <item m="1" x="553"/>
        <item m="1" x="555"/>
        <item m="1" x="504"/>
        <item m="1" x="558"/>
        <item m="1" x="505"/>
        <item m="1" x="561"/>
        <item m="1" x="506"/>
        <item m="1" x="564"/>
        <item m="1" x="20"/>
        <item m="1" x="24"/>
        <item m="1" x="508"/>
        <item m="1" x="485"/>
        <item m="1" x="473"/>
        <item m="1" x="458"/>
        <item m="1" x="446"/>
        <item m="1" x="434"/>
        <item m="1" x="417"/>
        <item m="1" x="362"/>
        <item m="1" x="566"/>
        <item m="1" x="509"/>
        <item m="1" x="568"/>
        <item m="1" x="510"/>
        <item m="1" x="486"/>
        <item m="1" x="474"/>
        <item m="1" x="459"/>
        <item m="1" x="447"/>
        <item m="1" x="157"/>
        <item m="1" x="205"/>
        <item m="1" x="814"/>
        <item m="1" x="773"/>
        <item m="1" x="816"/>
        <item m="1" x="820"/>
        <item m="1" x="775"/>
        <item m="1" x="822"/>
        <item m="1" x="824"/>
        <item m="1" x="779"/>
        <item m="1" x="742"/>
        <item m="1" x="827"/>
        <item m="1" x="780"/>
        <item m="1" x="830"/>
        <item m="1" x="832"/>
        <item m="1" x="834"/>
        <item m="1" x="836"/>
        <item m="1" x="236"/>
        <item m="1" x="249"/>
        <item m="1" x="254"/>
        <item m="1" x="258"/>
        <item m="1" x="784"/>
        <item m="1" x="747"/>
        <item m="1" x="711"/>
        <item m="1" x="671"/>
        <item m="1" x="644"/>
        <item m="1" x="618"/>
        <item m="1" x="597"/>
        <item m="1" x="544"/>
        <item m="1" x="385"/>
        <item m="1" x="437"/>
        <item m="1" x="117"/>
        <item m="1" x="119"/>
        <item m="1" x="74"/>
        <item m="1" x="121"/>
        <item m="1" x="123"/>
        <item m="1" x="125"/>
        <item m="1" x="76"/>
        <item m="1" x="127"/>
        <item m="1" x="78"/>
        <item m="1" x="130"/>
        <item m="1" x="132"/>
        <item m="1" x="134"/>
        <item m="1" x="137"/>
        <item m="1" x="559"/>
        <item m="1" x="623"/>
        <item m="1" x="332"/>
        <item m="1" x="336"/>
        <item m="1" x="341"/>
        <item m="1" x="295"/>
        <item m="1" x="265"/>
        <item m="1" x="345"/>
        <item m="1" x="298"/>
        <item m="1" x="268"/>
        <item m="1" x="246"/>
        <item m="1" x="349"/>
        <item m="1" x="669"/>
        <item m="1" x="681"/>
        <item m="1" x="690"/>
        <item m="1" x="699"/>
        <item m="1" x="708"/>
        <item m="1" x="717"/>
        <item m="1" x="728"/>
        <item m="1" x="735"/>
        <item m="1" x="744"/>
        <item m="1" x="301"/>
        <item m="1" x="270"/>
        <item m="1" x="248"/>
        <item m="1" x="228"/>
        <item m="1" x="210"/>
        <item m="1" x="192"/>
        <item m="1" x="152"/>
        <item m="1" x="100"/>
        <item m="1" x="352"/>
        <item m="1" x="672"/>
        <item m="1" x="684"/>
        <item m="1" x="691"/>
        <item m="1" x="700"/>
        <item m="1" x="709"/>
        <item m="1" x="718"/>
        <item m="1" x="729"/>
        <item m="1" x="736"/>
        <item m="1" x="304"/>
        <item m="1" x="271"/>
        <item m="1" x="250"/>
        <item m="1" x="229"/>
        <item m="1" x="211"/>
        <item m="1" x="193"/>
        <item m="1" x="158"/>
        <item m="1" x="104"/>
        <item m="1" x="357"/>
        <item m="1" x="360"/>
        <item m="1" x="364"/>
        <item m="1" x="368"/>
        <item m="1" x="828"/>
        <item m="1" x="895"/>
        <item m="1" x="514"/>
        <item m="1" x="489"/>
        <item m="1" x="478"/>
        <item m="1" x="465"/>
        <item m="1" x="453"/>
        <item m="1" x="436"/>
        <item m="1" x="518"/>
        <item m="1" x="492"/>
        <item m="1" x="521"/>
        <item m="1" x="524"/>
        <item m="1" x="495"/>
        <item m="1" x="527"/>
        <item m="1" x="532"/>
        <item m="1" x="535"/>
        <item m="1" x="538"/>
        <item m="1" x="498"/>
        <item m="1" x="480"/>
        <item m="1" x="468"/>
        <item m="1" x="540"/>
        <item m="1" x="499"/>
        <item m="1" x="543"/>
        <item m="1" x="128"/>
        <item m="1" x="196"/>
        <item m="1" x="786"/>
        <item m="1" x="751"/>
        <item m="1" x="719"/>
        <item m="1" x="682"/>
        <item m="1" x="651"/>
        <item m="1" x="621"/>
        <item m="1" x="599"/>
        <item m="1" x="547"/>
        <item m="1" x="788"/>
        <item m="1" x="791"/>
        <item m="1" x="755"/>
        <item m="1" x="722"/>
        <item m="1" x="795"/>
        <item m="1" x="798"/>
        <item m="1" x="759"/>
        <item m="1" x="801"/>
        <item m="1" x="804"/>
        <item m="1" x="764"/>
        <item m="1" x="727"/>
        <item m="1" x="689"/>
        <item m="1" x="656"/>
        <item m="1" x="630"/>
        <item m="1" x="607"/>
        <item m="1" x="562"/>
        <item m="1" x="806"/>
        <item m="1" x="809"/>
        <item m="1" x="766"/>
        <item m="1" x="812"/>
        <item m="1" x="354"/>
        <item m="1" x="428"/>
        <item m="1" x="86"/>
        <item m="1" x="46"/>
        <item m="1" x="30"/>
        <item m="1" x="89"/>
        <item m="1" x="49"/>
        <item m="1" x="33"/>
        <item m="1" x="92"/>
        <item m="1" x="53"/>
        <item m="1" x="96"/>
        <item m="1" x="56"/>
        <item m="1" x="99"/>
        <item m="1" x="103"/>
        <item m="1" x="107"/>
        <item m="1" x="110"/>
        <item m="1" x="112"/>
        <item m="1" x="66"/>
        <item m="1" x="36"/>
        <item m="1" x="114"/>
        <item m="1" x="69"/>
        <item m="1" x="38"/>
        <item m="1" x="19"/>
        <item m="1" x="792"/>
        <item m="1" x="917"/>
        <item m="1" x="115"/>
        <item m="1" x="606"/>
        <item m="1" x="652"/>
        <item m="1" x="395"/>
        <item m="1" x="398"/>
        <item m="1" x="705"/>
        <item m="1" x="334"/>
        <item m="1" x="292"/>
        <item m="1" x="263"/>
        <item m="1" x="242"/>
        <item m="1" x="224"/>
        <item m="1" x="204"/>
        <item m="1" x="185"/>
        <item m="1" x="143"/>
        <item m="1" x="400"/>
        <item m="1" x="338"/>
        <item m="1" x="402"/>
        <item m="1" x="343"/>
        <item m="1" x="405"/>
        <item m="1" x="347"/>
        <item m="1" x="409"/>
        <item m="1" x="413"/>
        <item m="1" x="712"/>
        <item m="1" x="721"/>
        <item m="1" x="731"/>
        <item m="1" x="737"/>
        <item m="1" x="746"/>
        <item m="1" x="355"/>
        <item m="1" x="306"/>
        <item m="1" x="273"/>
        <item m="1" x="252"/>
        <item m="1" x="231"/>
        <item m="1" x="213"/>
        <item m="1" x="195"/>
        <item m="1" x="162"/>
        <item m="1" x="415"/>
        <item m="1" x="418"/>
        <item m="1" x="420"/>
        <item m="1" x="366"/>
        <item m="1" x="881"/>
        <item m="1" x="913"/>
        <item m="1" x="570"/>
        <item m="1" x="512"/>
        <item m="1" x="488"/>
        <item m="1" x="572"/>
        <item m="1" x="516"/>
        <item m="1" x="491"/>
        <item m="1" x="574"/>
        <item m="1" x="519"/>
        <item m="1" x="493"/>
        <item m="1" x="576"/>
        <item m="1" x="522"/>
        <item m="1" x="494"/>
        <item m="1" x="578"/>
        <item m="1" x="525"/>
        <item m="1" x="496"/>
        <item m="1" x="583"/>
        <item m="1" x="529"/>
        <item m="1" x="497"/>
        <item m="1" x="589"/>
        <item m="1" x="533"/>
        <item m="1" x="591"/>
        <item m="1" x="536"/>
        <item m="1" x="593"/>
        <item m="1" x="595"/>
        <item m="1" x="541"/>
        <item m="1" x="178"/>
        <item m="1" x="838"/>
        <item m="1" x="842"/>
        <item m="1" x="787"/>
        <item m="1" x="752"/>
        <item m="1" x="720"/>
        <item m="1" x="683"/>
        <item m="1" x="653"/>
        <item m="1" x="622"/>
        <item m="1" x="600"/>
        <item m="1" x="845"/>
        <item m="1" x="789"/>
        <item m="1" x="753"/>
        <item m="1" x="847"/>
        <item m="1" x="793"/>
        <item m="1" x="756"/>
        <item m="1" x="849"/>
        <item m="1" x="796"/>
        <item m="1" x="758"/>
        <item m="1" x="853"/>
        <item m="1" x="799"/>
        <item m="1" x="760"/>
        <item m="1" x="859"/>
        <item m="1" x="802"/>
        <item m="1" x="762"/>
        <item m="1" x="726"/>
        <item m="1" x="688"/>
        <item m="1" x="861"/>
        <item m="1" x="864"/>
        <item m="1" x="866"/>
        <item m="1" x="810"/>
        <item m="1" x="767"/>
        <item m="1" x="730"/>
        <item m="1" x="410"/>
        <item m="1" x="138"/>
        <item m="1" x="84"/>
        <item m="1" x="140"/>
        <item m="1" x="467"/>
        <item m="1" x="469"/>
        <item m="1" x="472"/>
        <item m="1" x="476"/>
        <item m="1" x="479"/>
        <item m="1" x="482"/>
        <item m="1" x="87"/>
        <item m="1" x="47"/>
        <item m="1" x="31"/>
        <item m="1" x="16"/>
        <item m="1" x="914"/>
        <item m="1" x="894"/>
        <item m="1" x="872"/>
        <item m="1" x="817"/>
        <item m="1" x="144"/>
        <item m="1" x="90"/>
        <item m="1" x="50"/>
        <item m="1" x="34"/>
        <item m="1" x="18"/>
        <item m="1" x="147"/>
        <item m="1" x="94"/>
        <item m="1" x="54"/>
        <item m="1" x="149"/>
        <item m="1" x="97"/>
        <item m="1" x="57"/>
        <item m="1" x="153"/>
        <item m="1" x="101"/>
        <item m="1" x="59"/>
        <item m="1" x="159"/>
        <item m="1" x="105"/>
        <item m="1" x="61"/>
        <item m="1" x="163"/>
        <item m="1" x="108"/>
        <item m="1" x="63"/>
        <item m="1" x="165"/>
        <item m="1" x="167"/>
        <item m="1" x="585"/>
        <item m="1" x="369"/>
        <item m="1" x="372"/>
        <item m="1" x="311"/>
        <item m="1" x="375"/>
        <item m="1" x="313"/>
        <item m="1" x="279"/>
        <item m="1" x="256"/>
        <item m="1" x="377"/>
        <item m="1" x="315"/>
        <item m="1" x="379"/>
        <item m="1" x="318"/>
        <item m="1" x="282"/>
        <item m="1" x="257"/>
        <item m="1" x="382"/>
        <item m="1" x="320"/>
        <item m="1" x="386"/>
        <item m="1" x="322"/>
        <item m="1" x="388"/>
        <item m="1" x="324"/>
        <item m="1" x="390"/>
        <item m="1" x="326"/>
        <item m="1" x="392"/>
        <item m="1" x="328"/>
        <item m="1" x="854"/>
        <item m="1" x="545"/>
        <item m="1" x="501"/>
        <item m="1" x="548"/>
        <item m="1" x="550"/>
        <item m="1" x="552"/>
        <item m="1" x="554"/>
        <item m="1" x="556"/>
        <item m="1" x="560"/>
        <item m="1" x="563"/>
        <item m="1" x="507"/>
        <item m="1" x="484"/>
        <item m="1" x="565"/>
        <item m="1" x="567"/>
        <item m="1" x="154"/>
        <item m="1" x="813"/>
        <item m="1" x="772"/>
        <item m="1" x="815"/>
        <item m="1" x="774"/>
        <item m="1" x="819"/>
        <item m="1" x="821"/>
        <item m="1" x="777"/>
        <item m="1" x="823"/>
        <item m="1" x="778"/>
        <item m="1" x="740"/>
        <item m="1" x="703"/>
        <item m="1" x="666"/>
        <item m="1" x="641"/>
        <item m="1" x="615"/>
        <item m="1" x="580"/>
        <item m="1" x="528"/>
        <item m="1" x="825"/>
        <item m="1" x="829"/>
        <item m="1" x="781"/>
        <item m="1" x="743"/>
        <item m="1" x="707"/>
        <item m="1" x="831"/>
        <item m="1" x="782"/>
        <item m="1" x="833"/>
        <item m="1" x="835"/>
        <item m="1" x="783"/>
        <item m="1" x="745"/>
        <item m="1" x="710"/>
        <item m="1" x="670"/>
        <item m="1" x="643"/>
        <item m="1" x="617"/>
        <item m="1" x="596"/>
        <item m="1" x="383"/>
        <item m="1" x="116"/>
        <item m="1" x="72"/>
        <item m="1" x="118"/>
        <item m="1" x="73"/>
        <item m="1" x="120"/>
        <item m="1" x="122"/>
        <item m="1" x="124"/>
        <item m="1" x="126"/>
        <item m="1" x="77"/>
        <item m="1" x="129"/>
        <item m="1" x="79"/>
        <item m="1" x="131"/>
        <item m="1" x="460"/>
        <item m="1" x="466"/>
        <item m="1" x="80"/>
        <item m="1" x="41"/>
        <item m="1" x="26"/>
        <item m="1" x="921"/>
        <item m="1" x="906"/>
        <item m="1" x="891"/>
        <item m="1" x="863"/>
        <item m="1" x="807"/>
        <item m="1" x="133"/>
        <item m="1" x="81"/>
        <item m="1" x="136"/>
        <item m="1" x="83"/>
        <item m="1" x="557"/>
        <item m="1" x="331"/>
        <item m="1" x="290"/>
        <item m="1" x="335"/>
        <item m="1" x="293"/>
        <item m="1" x="339"/>
        <item m="1" x="668"/>
        <item m="1" x="677"/>
        <item m="1" x="687"/>
        <item m="1" x="694"/>
        <item m="1" x="706"/>
        <item m="1" x="716"/>
        <item m="1" x="725"/>
        <item m="1" x="734"/>
        <item m="1" x="741"/>
        <item m="1" x="294"/>
        <item m="1" x="264"/>
        <item m="1" x="243"/>
        <item m="1" x="225"/>
        <item m="1" x="208"/>
        <item m="1" x="186"/>
        <item m="1" x="146"/>
        <item m="1" x="93"/>
        <item m="1" x="344"/>
        <item m="1" x="297"/>
        <item m="1" x="267"/>
        <item m="1" x="245"/>
        <item m="1" x="227"/>
        <item m="1" x="348"/>
        <item m="1" x="300"/>
        <item m="1" x="351"/>
        <item m="1" x="303"/>
        <item m="1" x="356"/>
        <item m="1" x="359"/>
        <item m="1" x="363"/>
        <item m="1" x="367"/>
        <item m="1" x="826"/>
        <item m="1" x="513"/>
        <item m="1" x="517"/>
        <item m="1" x="520"/>
        <item m="1" x="523"/>
        <item m="1" x="526"/>
        <item m="1" x="530"/>
        <item m="1" x="534"/>
        <item m="1" x="537"/>
        <item m="1" x="539"/>
        <item m="1" x="542"/>
        <item m="1" x="340"/>
        <item m="1" x="191"/>
        <item m="1" x="869"/>
        <item m="1" x="871"/>
        <item m="1" x="873"/>
        <item m="1" x="874"/>
        <item m="1" x="876"/>
        <item m="1" x="879"/>
        <item m="1" x="882"/>
        <item m="1" x="883"/>
        <item m="1" x="884"/>
        <item m="1" x="885"/>
        <item m="1" x="427"/>
        <item m="1" x="169"/>
        <item m="1" x="170"/>
        <item m="1" x="171"/>
        <item m="1" x="172"/>
        <item m="1" x="173"/>
        <item m="1" x="176"/>
        <item m="1" x="179"/>
        <item m="1" x="181"/>
        <item m="1" x="182"/>
        <item m="1" x="183"/>
        <item m="1" x="135"/>
        <item m="1" x="82"/>
        <item m="1" x="42"/>
        <item m="1" x="27"/>
        <item m="1" x="11"/>
        <item m="1" x="907"/>
        <item m="1" x="892"/>
        <item m="1" x="867"/>
        <item m="1" x="605"/>
        <item m="1" x="394"/>
        <item m="1" x="330"/>
        <item m="1" x="289"/>
        <item m="1" x="261"/>
        <item m="1" x="240"/>
        <item m="1" x="221"/>
        <item m="1" x="202"/>
        <item m="1" x="397"/>
        <item m="1" x="704"/>
        <item m="1" x="715"/>
        <item m="1" x="724"/>
        <item m="1" x="733"/>
        <item m="1" x="739"/>
        <item m="1" x="750"/>
        <item m="1" x="757"/>
        <item m="1" x="771"/>
        <item m="1" x="776"/>
        <item m="1" x="785"/>
        <item m="1" x="333"/>
        <item m="1" x="667"/>
        <item m="1" x="675"/>
        <item m="1" x="686"/>
        <item m="1" x="693"/>
        <item m="1" x="702"/>
        <item m="1" x="714"/>
        <item m="1" x="723"/>
        <item m="1" x="732"/>
        <item m="1" x="738"/>
        <item m="1" x="748"/>
        <item m="1" x="291"/>
        <item m="1" x="642"/>
        <item m="1" x="647"/>
        <item m="1" x="655"/>
        <item m="1" x="658"/>
        <item m="1" x="665"/>
        <item m="1" x="674"/>
        <item m="1" x="685"/>
        <item m="1" x="692"/>
        <item m="1" x="701"/>
        <item m="1" x="713"/>
        <item m="1" x="262"/>
        <item m="1" x="616"/>
        <item m="1" x="620"/>
        <item m="1" x="629"/>
        <item m="1" x="632"/>
        <item m="1" x="640"/>
        <item m="1" x="646"/>
        <item m="1" x="654"/>
        <item m="1" x="657"/>
        <item m="1" x="664"/>
        <item m="1" x="673"/>
        <item m="1" x="241"/>
        <item m="1" x="584"/>
        <item m="1" x="598"/>
        <item m="1" x="604"/>
        <item m="1" x="608"/>
        <item m="1" x="613"/>
        <item m="1" x="619"/>
        <item m="1" x="628"/>
        <item m="1" x="631"/>
        <item m="1" x="639"/>
        <item m="1" x="645"/>
        <item m="1" x="223"/>
        <item m="1" x="531"/>
        <item m="1" x="203"/>
        <item m="1" x="184"/>
        <item m="1" x="141"/>
        <item m="1" x="399"/>
        <item m="1" x="337"/>
        <item m="1" x="401"/>
        <item m="1" x="342"/>
        <item m="1" x="296"/>
        <item m="1" x="266"/>
        <item m="1" x="244"/>
        <item m="1" x="226"/>
        <item m="1" x="403"/>
        <item m="1" x="346"/>
        <item m="1" x="299"/>
        <item m="1" x="269"/>
        <item m="1" x="247"/>
        <item m="1" x="407"/>
        <item m="1" x="350"/>
        <item m="1" x="302"/>
        <item m="1" x="411"/>
        <item m="1" x="353"/>
        <item m="1" x="305"/>
        <item m="1" x="272"/>
        <item m="1" x="251"/>
        <item m="1" x="230"/>
        <item m="1" x="212"/>
        <item m="1" x="194"/>
        <item m="1" x="160"/>
        <item m="1" x="414"/>
        <item m="1" x="358"/>
        <item m="1" x="307"/>
        <item m="1" x="274"/>
        <item m="1" x="253"/>
        <item m="1" x="416"/>
        <item m="1" x="361"/>
        <item m="1" x="308"/>
        <item m="1" x="419"/>
        <item m="1" x="365"/>
        <item m="1" x="309"/>
        <item m="1" x="275"/>
        <item m="1" x="880"/>
        <item m="1" x="911"/>
        <item m="1" x="569"/>
        <item m="1" x="25"/>
        <item m="1" x="28"/>
        <item m="1" x="35"/>
        <item m="1" x="39"/>
        <item m="1" x="40"/>
        <item m="1" x="43"/>
        <item m="1" x="51"/>
        <item m="1" x="71"/>
        <item m="1" x="75"/>
        <item m="1" x="511"/>
        <item m="1" x="487"/>
        <item m="1" x="477"/>
        <item m="1" x="464"/>
        <item m="1" x="451"/>
        <item m="1" x="435"/>
        <item m="1" x="422"/>
        <item m="1" x="370"/>
        <item m="1" x="571"/>
        <item m="1" x="515"/>
        <item m="1" x="490"/>
        <item m="1" x="573"/>
        <item m="1" x="575"/>
        <item m="1" x="577"/>
        <item m="1" x="581"/>
        <item m="1" x="586"/>
        <item m="1" x="590"/>
        <item m="1" x="592"/>
        <item m="1" x="594"/>
        <item m="1" x="177"/>
        <item m="1" x="216"/>
        <item m="1" x="837"/>
        <item m="1" x="840"/>
        <item m="1" x="844"/>
        <item m="1" x="408"/>
        <item m="1" x="443"/>
        <item m="1" x="582"/>
        <item m="1" x="634"/>
        <item m="1" x="852"/>
        <item m="1" x="901"/>
        <item m="1" x="151"/>
        <item m="1" x="381"/>
        <item m="1" x="818"/>
        <item m="1" x="614"/>
        <item m="1" x="663"/>
        <item m="1" x="890"/>
        <item m="1" x="190"/>
        <item m="1" x="222"/>
        <item m="1" x="260"/>
        <item m="1" x="426"/>
        <item m="1" x="452"/>
        <item m="1" x="603"/>
        <item m="1" x="650"/>
        <item m="1" x="878"/>
        <item m="1" x="910"/>
        <item m="1" x="175"/>
        <item m="1" x="215"/>
        <item m="1" x="406"/>
        <item m="1" x="442"/>
        <item m="1" x="579"/>
        <item m="1" x="633"/>
        <item m="1" x="850"/>
        <item m="1" x="900"/>
        <item m="1" x="373"/>
        <item m="1" x="201"/>
        <item m="1" x="235"/>
        <item m="1" x="276"/>
        <item m="1" x="433"/>
        <item m="1" x="457"/>
        <item m="1" x="481"/>
        <item m="1" x="612"/>
        <item m="1" x="662"/>
        <item m="1" x="889"/>
        <item m="1" x="920"/>
        <item m="1" x="189"/>
        <item m="1" x="220"/>
        <item m="1" x="425"/>
        <item m="1" x="450"/>
        <item m="1" x="602"/>
        <item m="1" x="649"/>
        <item m="1" x="877"/>
        <item m="1" x="909"/>
        <item m="1" x="174"/>
        <item m="1" x="214"/>
        <item m="1" x="404"/>
        <item m="1" x="441"/>
        <item m="1" x="841"/>
        <item m="1" x="627"/>
        <item m="1" x="680"/>
        <item m="1" x="899"/>
        <item m="1" x="14"/>
        <item m="1" x="44"/>
        <item m="1" x="200"/>
        <item m="1" x="234"/>
        <item m="1" x="432"/>
        <item m="1" x="456"/>
        <item m="1" x="611"/>
        <item m="1" x="661"/>
        <item m="1" x="888"/>
        <item m="1" x="919"/>
        <item m="1" x="188"/>
        <item m="1" x="219"/>
        <item m="1" x="259"/>
        <item m="1" x="424"/>
        <item m="1" x="449"/>
        <item m="1" x="601"/>
        <item m="1" x="648"/>
        <item m="1" x="875"/>
        <item m="1" x="908"/>
        <item m="1" x="396"/>
        <item m="1" x="209"/>
        <item m="1" x="239"/>
        <item m="1" x="440"/>
        <item m="1" x="463"/>
        <item m="1" x="626"/>
        <item m="1" x="679"/>
        <item m="1" x="749"/>
        <item m="1" x="898"/>
        <item m="1" x="13"/>
        <item m="1" x="199"/>
        <item m="1" x="233"/>
        <item m="1" x="431"/>
        <item m="1" x="455"/>
        <item m="1" x="610"/>
        <item m="1" x="660"/>
        <item m="1" x="887"/>
        <item m="1" x="918"/>
        <item m="1" x="187"/>
        <item m="1" x="218"/>
        <item m="1" x="423"/>
        <item m="1" x="448"/>
        <item m="1" x="475"/>
        <item m="1" x="870"/>
        <item m="1" x="638"/>
        <item m="1" x="698"/>
        <item m="1" x="905"/>
        <item m="1" x="23"/>
        <item m="1" x="207"/>
        <item m="1" x="238"/>
        <item m="1" x="439"/>
        <item m="1" x="462"/>
        <item m="1" x="625"/>
        <item m="1" x="678"/>
        <item m="1" x="897"/>
        <item m="1" x="12"/>
        <item m="1" x="198"/>
        <item m="1" x="232"/>
        <item m="1" x="430"/>
        <item m="1" x="454"/>
        <item m="1" x="609"/>
        <item m="1" x="659"/>
        <item m="1" x="886"/>
        <item m="1" x="916"/>
        <item m="1" x="421"/>
        <item m="1" x="217"/>
        <item m="1" x="255"/>
        <item m="1" x="445"/>
        <item m="1" x="471"/>
        <item m="1" x="637"/>
        <item m="1" x="697"/>
        <item m="1" x="904"/>
        <item m="1" x="22"/>
        <item m="1" x="206"/>
        <item m="1" x="237"/>
        <item m="1" x="438"/>
        <item m="1" x="461"/>
        <item m="1" x="624"/>
        <item m="1" x="676"/>
        <item m="1" x="896"/>
        <item m="1" x="197"/>
        <item m="1" x="429"/>
        <item x="0"/>
        <item x="1"/>
        <item x="2"/>
        <item x="3"/>
        <item x="4"/>
        <item x="5"/>
        <item x="6"/>
        <item x="7"/>
        <item x="8"/>
        <item x="9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66">
        <item x="1"/>
        <item m="1" x="131"/>
        <item m="1" x="79"/>
        <item m="1" x="17"/>
        <item m="1" x="319"/>
        <item m="1" x="217"/>
        <item m="1" x="162"/>
        <item m="1" x="46"/>
        <item m="1" x="75"/>
        <item m="1" x="198"/>
        <item m="1" x="54"/>
        <item m="1" x="65"/>
        <item m="1" x="276"/>
        <item m="1" x="309"/>
        <item m="1" x="325"/>
        <item m="1" x="11"/>
        <item m="1" x="32"/>
        <item m="1" x="206"/>
        <item m="1" x="219"/>
        <item m="1" x="230"/>
        <item m="1" x="242"/>
        <item m="1" x="317"/>
        <item m="1" x="331"/>
        <item m="1" x="349"/>
        <item m="1" x="142"/>
        <item m="1" x="199"/>
        <item m="1" x="31"/>
        <item m="1" x="330"/>
        <item m="1" x="271"/>
        <item m="1" x="226"/>
        <item m="1" x="257"/>
        <item m="1" x="91"/>
        <item m="1" x="295"/>
        <item m="1" x="261"/>
        <item m="1" x="218"/>
        <item m="1" x="171"/>
        <item m="1" x="259"/>
        <item m="1" x="125"/>
        <item m="1" x="342"/>
        <item m="1" x="210"/>
        <item m="1" x="179"/>
        <item x="7"/>
        <item m="1" x="161"/>
        <item m="1" x="365"/>
        <item m="1" x="347"/>
        <item m="1" x="293"/>
        <item m="1" x="109"/>
        <item m="1" x="299"/>
        <item m="1" x="253"/>
        <item m="1" x="116"/>
        <item m="1" x="52"/>
        <item m="1" x="303"/>
        <item m="1" x="176"/>
        <item m="1" x="30"/>
        <item m="1" x="197"/>
        <item m="1" x="263"/>
        <item m="1" x="340"/>
        <item m="1" x="135"/>
        <item m="1" x="44"/>
        <item m="1" x="245"/>
        <item m="1" x="260"/>
        <item m="1" x="268"/>
        <item m="1" x="86"/>
        <item m="1" x="329"/>
        <item m="1" x="186"/>
        <item m="1" x="264"/>
        <item m="1" x="237"/>
        <item m="1" x="229"/>
        <item m="1" x="187"/>
        <item m="1" x="140"/>
        <item m="1" x="269"/>
        <item m="1" x="45"/>
        <item m="1" x="121"/>
        <item m="1" x="286"/>
        <item m="1" x="155"/>
        <item m="1" x="60"/>
        <item m="1" x="53"/>
        <item m="1" x="177"/>
        <item m="1" x="102"/>
        <item m="1" x="318"/>
        <item m="1" x="188"/>
        <item m="1" x="73"/>
        <item m="1" x="280"/>
        <item m="1" x="150"/>
        <item m="1" x="224"/>
        <item m="1" x="83"/>
        <item m="1" x="315"/>
        <item m="1" x="183"/>
        <item m="1" x="36"/>
        <item m="1" x="249"/>
        <item m="1" x="110"/>
        <item m="1" x="324"/>
        <item m="1" x="256"/>
        <item m="1" x="236"/>
        <item m="1" x="120"/>
        <item m="1" x="141"/>
        <item m="1" x="234"/>
        <item m="1" x="34"/>
        <item m="1" x="35"/>
        <item m="1" x="244"/>
        <item m="1" x="165"/>
        <item m="1" x="341"/>
        <item m="1" x="248"/>
        <item m="1" x="148"/>
        <item m="1" x="15"/>
        <item m="1" x="149"/>
        <item m="1" x="139"/>
        <item m="1" x="205"/>
        <item m="1" x="255"/>
        <item m="1" x="275"/>
        <item m="1" x="78"/>
        <item m="1" x="119"/>
        <item m="1" x="195"/>
        <item m="1" x="108"/>
        <item m="1" x="335"/>
        <item m="1" x="201"/>
        <item m="1" x="128"/>
        <item m="1" x="166"/>
        <item m="1" x="357"/>
        <item m="1" x="22"/>
        <item m="1" x="294"/>
        <item m="1" x="279"/>
        <item m="1" x="209"/>
        <item m="1" x="16"/>
        <item m="1" x="181"/>
        <item m="1" x="156"/>
        <item m="1" x="122"/>
        <item m="1" x="129"/>
        <item m="1" x="265"/>
        <item m="1" x="287"/>
        <item m="1" x="225"/>
        <item m="1" x="361"/>
        <item m="1" x="189"/>
        <item m="1" x="270"/>
        <item m="1" x="136"/>
        <item m="1" x="74"/>
        <item m="1" x="175"/>
        <item m="1" x="111"/>
        <item m="1" x="352"/>
        <item m="1" x="211"/>
        <item m="1" x="133"/>
        <item m="1" x="68"/>
        <item m="1" x="277"/>
        <item m="1" x="55"/>
        <item x="3"/>
        <item x="9"/>
        <item m="1" x="49"/>
        <item m="1" x="350"/>
        <item m="1" x="310"/>
        <item m="1" x="304"/>
        <item m="1" x="250"/>
        <item m="1" x="336"/>
        <item m="1" x="47"/>
        <item m="1" x="348"/>
        <item m="1" x="182"/>
        <item m="1" x="214"/>
        <item m="1" x="235"/>
        <item m="1" x="29"/>
        <item m="1" x="63"/>
        <item m="1" x="364"/>
        <item m="1" x="70"/>
        <item m="1" x="160"/>
        <item m="1" x="196"/>
        <item m="1" x="267"/>
        <item m="1" x="301"/>
        <item m="1" x="252"/>
        <item m="1" x="308"/>
        <item m="1" x="339"/>
        <item m="1" x="285"/>
        <item m="1" x="23"/>
        <item m="1" x="33"/>
        <item m="1" x="64"/>
        <item m="1" x="154"/>
        <item m="1" x="185"/>
        <item m="1" x="241"/>
        <item m="1" x="302"/>
        <item m="1" x="334"/>
        <item m="1" x="72"/>
        <item m="1" x="100"/>
        <item m="1" x="204"/>
        <item m="1" x="346"/>
        <item m="1" x="300"/>
        <item m="1" x="203"/>
        <item m="1" x="355"/>
        <item m="1" x="51"/>
        <item m="1" x="193"/>
        <item m="1" x="216"/>
        <item m="1" x="96"/>
        <item m="1" x="345"/>
        <item m="1" x="124"/>
        <item m="1" x="278"/>
        <item m="1" x="228"/>
        <item m="1" x="115"/>
        <item m="1" x="360"/>
        <item m="1" x="247"/>
        <item m="1" x="27"/>
        <item m="1" x="266"/>
        <item m="1" x="59"/>
        <item m="1" x="220"/>
        <item m="1" x="158"/>
        <item m="1" x="284"/>
        <item m="1" x="184"/>
        <item m="1" x="213"/>
        <item m="1" x="90"/>
        <item m="1" x="337"/>
        <item m="1" x="144"/>
        <item m="1" x="85"/>
        <item m="1" x="327"/>
        <item m="1" x="223"/>
        <item m="1" x="107"/>
        <item m="1" x="134"/>
        <item m="1" x="82"/>
        <item m="1" x="282"/>
        <item m="1" x="222"/>
        <item m="1" x="194"/>
        <item m="1" x="97"/>
        <item m="1" x="333"/>
        <item m="1" x="178"/>
        <item m="1" x="114"/>
        <item m="1" x="359"/>
        <item m="1" x="246"/>
        <item m="1" x="58"/>
        <item m="1" x="43"/>
        <item m="1" x="283"/>
        <item m="1" x="314"/>
        <item m="1" x="232"/>
        <item m="1" x="231"/>
        <item m="1" x="106"/>
        <item m="1" x="356"/>
        <item m="1" x="298"/>
        <item m="1" x="351"/>
        <item m="1" x="240"/>
        <item m="1" x="273"/>
        <item m="1" x="174"/>
        <item m="1" x="104"/>
        <item m="1" x="163"/>
        <item m="1" x="290"/>
        <item m="1" x="192"/>
        <item m="1" x="321"/>
        <item m="1" x="251"/>
        <item m="1" x="353"/>
        <item m="1" x="202"/>
        <item m="1" x="123"/>
        <item m="1" x="56"/>
        <item m="1" x="262"/>
        <item m="1" x="207"/>
        <item m="1" x="127"/>
        <item m="1" x="61"/>
        <item m="1" x="12"/>
        <item m="1" x="76"/>
        <item m="1" x="358"/>
        <item m="1" x="281"/>
        <item m="1" x="221"/>
        <item m="1" x="153"/>
        <item m="1" x="80"/>
        <item m="1" x="363"/>
        <item m="1" x="38"/>
        <item m="1" x="233"/>
        <item m="1" x="168"/>
        <item m="1" x="88"/>
        <item m="1" x="18"/>
        <item m="1" x="307"/>
        <item m="1" x="238"/>
        <item m="1" x="173"/>
        <item m="1" x="95"/>
        <item m="1" x="25"/>
        <item m="1" x="42"/>
        <item m="1" x="326"/>
        <item m="1" x="254"/>
        <item m="1" x="118"/>
        <item m="1" x="354"/>
        <item m="1" x="92"/>
        <item m="1" x="288"/>
        <item m="1" x="227"/>
        <item m="1" x="84"/>
        <item m="1" x="117"/>
        <item m="1" x="137"/>
        <item m="1" x="57"/>
        <item m="1" x="313"/>
        <item m="1" x="328"/>
        <item m="1" x="180"/>
        <item m="1" x="208"/>
        <item m="1" x="200"/>
        <item m="1" x="101"/>
        <item m="1" x="146"/>
        <item m="1" x="77"/>
        <item m="1" x="98"/>
        <item m="1" x="145"/>
        <item m="1" x="297"/>
        <item m="1" x="212"/>
        <item m="1" x="13"/>
        <item m="1" x="272"/>
        <item m="1" x="172"/>
        <item m="1" x="322"/>
        <item m="1" x="164"/>
        <item m="1" x="323"/>
        <item m="1" x="66"/>
        <item m="1" x="19"/>
        <item m="1" x="289"/>
        <item m="1" x="157"/>
        <item m="1" x="28"/>
        <item m="1" x="170"/>
        <item m="1" x="21"/>
        <item m="1" x="291"/>
        <item m="1" x="274"/>
        <item m="1" x="105"/>
        <item m="1" x="81"/>
        <item m="1" x="112"/>
        <item m="1" x="338"/>
        <item m="1" x="292"/>
        <item m="1" x="69"/>
        <item m="1" x="343"/>
        <item m="1" x="147"/>
        <item m="1" x="113"/>
        <item m="1" x="167"/>
        <item m="1" x="305"/>
        <item m="1" x="48"/>
        <item m="1" x="190"/>
        <item x="6"/>
        <item m="1" x="132"/>
        <item m="1" x="320"/>
        <item m="1" x="169"/>
        <item m="1" x="89"/>
        <item m="1" x="20"/>
        <item m="1" x="239"/>
        <item m="1" x="26"/>
        <item m="1" x="344"/>
        <item m="1" x="191"/>
        <item m="1" x="362"/>
        <item m="1" x="24"/>
        <item m="1" x="50"/>
        <item m="1" x="71"/>
        <item m="1" x="103"/>
        <item m="1" x="126"/>
        <item m="1" x="93"/>
        <item m="1" x="14"/>
        <item m="1" x="159"/>
        <item m="1" x="39"/>
        <item m="1" x="62"/>
        <item m="1" x="99"/>
        <item m="1" x="152"/>
        <item m="1" x="311"/>
        <item m="1" x="40"/>
        <item m="1" x="296"/>
        <item m="1" x="306"/>
        <item m="1" x="316"/>
        <item m="1" x="332"/>
        <item m="1" x="312"/>
        <item m="1" x="243"/>
        <item m="1" x="37"/>
        <item m="1" x="215"/>
        <item m="1" x="130"/>
        <item m="1" x="143"/>
        <item m="1" x="87"/>
        <item m="1" x="151"/>
        <item m="1" x="258"/>
        <item m="1" x="94"/>
        <item m="1" x="138"/>
        <item m="1" x="41"/>
        <item m="1" x="67"/>
        <item x="0"/>
        <item x="2"/>
        <item x="4"/>
        <item x="5"/>
        <item x="8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18">
        <item m="1" x="261"/>
        <item m="1" x="431"/>
        <item m="1" x="59"/>
        <item m="1" x="212"/>
        <item m="1" x="517"/>
        <item m="1" x="101"/>
        <item m="1" x="284"/>
        <item x="1"/>
        <item m="1" x="51"/>
        <item m="1" x="489"/>
        <item m="1" x="21"/>
        <item m="1" x="171"/>
        <item m="1" x="79"/>
        <item m="1" x="502"/>
        <item m="1" x="220"/>
        <item m="1" x="303"/>
        <item m="1" x="26"/>
        <item m="1" x="254"/>
        <item m="1" x="485"/>
        <item m="1" x="123"/>
        <item m="1" x="353"/>
        <item m="1" x="96"/>
        <item m="1" x="271"/>
        <item m="1" x="321"/>
        <item m="1" x="137"/>
        <item m="1" x="225"/>
        <item m="1" x="27"/>
        <item m="1" x="36"/>
        <item m="1" x="331"/>
        <item m="1" x="226"/>
        <item m="1" x="65"/>
        <item m="1" x="138"/>
        <item m="1" x="286"/>
        <item m="1" x="120"/>
        <item m="1" x="29"/>
        <item m="1" x="293"/>
        <item m="1" x="365"/>
        <item m="1" x="490"/>
        <item m="1" x="428"/>
        <item m="1" x="450"/>
        <item m="1" x="475"/>
        <item m="1" x="247"/>
        <item m="1" x="86"/>
        <item m="1" x="404"/>
        <item m="1" x="383"/>
        <item m="1" x="447"/>
        <item m="1" x="372"/>
        <item m="1" x="476"/>
        <item m="1" x="211"/>
        <item m="1" x="444"/>
        <item m="1" x="250"/>
        <item m="1" x="72"/>
        <item m="1" x="270"/>
        <item m="1" x="427"/>
        <item m="1" x="213"/>
        <item m="1" x="251"/>
        <item m="1" x="210"/>
        <item m="1" x="255"/>
        <item m="1" x="48"/>
        <item m="1" x="466"/>
        <item m="1" x="341"/>
        <item m="1" x="239"/>
        <item m="1" x="499"/>
        <item m="1" x="335"/>
        <item m="1" x="152"/>
        <item m="1" x="108"/>
        <item m="1" x="267"/>
        <item m="1" x="235"/>
        <item m="1" x="350"/>
        <item m="1" x="177"/>
        <item m="1" x="317"/>
        <item m="1" x="274"/>
        <item m="1" x="413"/>
        <item m="1" x="391"/>
        <item m="1" x="40"/>
        <item m="1" x="52"/>
        <item m="1" x="240"/>
        <item m="1" x="263"/>
        <item m="1" x="246"/>
        <item m="1" x="300"/>
        <item m="1" x="400"/>
        <item m="1" x="43"/>
        <item m="1" x="253"/>
        <item m="1" x="290"/>
        <item m="1" x="302"/>
        <item m="1" x="491"/>
        <item m="1" x="435"/>
        <item m="1" x="405"/>
        <item m="1" x="442"/>
        <item m="1" x="197"/>
        <item m="1" x="289"/>
        <item m="1" x="384"/>
        <item m="1" x="20"/>
        <item m="1" x="423"/>
        <item m="1" x="510"/>
        <item m="1" x="221"/>
        <item m="1" x="110"/>
        <item m="1" x="118"/>
        <item m="1" x="503"/>
        <item m="1" x="244"/>
        <item m="1" x="17"/>
        <item m="1" x="514"/>
        <item m="1" x="439"/>
        <item m="1" x="80"/>
        <item m="1" x="419"/>
        <item m="1" x="479"/>
        <item m="1" x="324"/>
        <item m="1" x="97"/>
        <item m="1" x="393"/>
        <item m="1" x="209"/>
        <item m="1" x="207"/>
        <item m="1" x="336"/>
        <item m="1" x="509"/>
        <item m="1" x="283"/>
        <item m="1" x="397"/>
        <item m="1" x="459"/>
        <item m="1" x="104"/>
        <item m="1" x="458"/>
        <item m="1" x="125"/>
        <item m="1" x="330"/>
        <item m="1" x="257"/>
        <item m="1" x="16"/>
        <item m="1" x="473"/>
        <item m="1" x="139"/>
        <item m="1" x="49"/>
        <item m="1" x="332"/>
        <item m="1" x="93"/>
        <item m="1" x="193"/>
        <item m="1" x="361"/>
        <item m="1" x="343"/>
        <item m="1" x="165"/>
        <item m="1" x="190"/>
        <item m="1" x="231"/>
        <item m="1" x="264"/>
        <item m="1" x="301"/>
        <item m="1" x="155"/>
        <item m="1" x="333"/>
        <item m="1" x="45"/>
        <item m="1" x="411"/>
        <item m="1" x="460"/>
        <item m="1" x="35"/>
        <item m="1" x="88"/>
        <item m="1" x="421"/>
        <item m="1" x="249"/>
        <item m="1" x="69"/>
        <item m="1" x="109"/>
        <item m="1" x="200"/>
        <item m="1" x="124"/>
        <item m="1" x="78"/>
        <item m="1" x="340"/>
        <item m="1" x="492"/>
        <item m="1" x="126"/>
        <item m="1" x="41"/>
        <item m="1" x="461"/>
        <item m="1" x="375"/>
        <item m="1" x="128"/>
        <item m="1" x="203"/>
        <item m="1" x="117"/>
        <item m="1" x="412"/>
        <item m="1" x="224"/>
        <item m="1" x="23"/>
        <item m="1" x="38"/>
        <item m="1" x="408"/>
        <item m="1" x="504"/>
        <item m="1" x="298"/>
        <item m="1" x="472"/>
        <item m="1" x="242"/>
        <item m="1" x="443"/>
        <item m="1" x="114"/>
        <item m="1" x="360"/>
        <item m="1" x="334"/>
        <item m="1" x="30"/>
        <item m="1" x="162"/>
        <item m="1" x="496"/>
        <item m="1" x="409"/>
        <item m="1" x="156"/>
        <item m="1" x="325"/>
        <item m="1" x="355"/>
        <item m="1" x="180"/>
        <item m="1" x="47"/>
        <item m="1" x="420"/>
        <item m="1" x="484"/>
        <item m="1" x="480"/>
        <item m="1" x="18"/>
        <item m="1" x="174"/>
        <item m="1" x="305"/>
        <item m="1" x="84"/>
        <item m="1" x="89"/>
        <item m="1" x="103"/>
        <item m="1" x="130"/>
        <item m="1" x="229"/>
        <item m="1" x="380"/>
        <item m="1" x="285"/>
        <item m="1" x="319"/>
        <item m="1" x="449"/>
        <item m="1" x="314"/>
        <item m="1" x="83"/>
        <item m="1" x="311"/>
        <item m="1" x="441"/>
        <item m="1" x="272"/>
        <item m="1" x="39"/>
        <item m="1" x="248"/>
        <item m="1" x="31"/>
        <item m="1" x="198"/>
        <item m="1" x="234"/>
        <item m="1" x="260"/>
        <item m="1" x="515"/>
        <item m="1" x="92"/>
        <item m="1" x="111"/>
        <item m="1" x="70"/>
        <item m="1" x="432"/>
        <item m="1" x="322"/>
        <item m="1" x="161"/>
        <item m="1" x="32"/>
        <item m="1" x="323"/>
        <item m="1" x="189"/>
        <item m="1" x="178"/>
        <item m="1" x="95"/>
        <item m="1" x="94"/>
        <item m="1" x="215"/>
        <item m="1" x="194"/>
        <item m="1" x="67"/>
        <item m="1" x="429"/>
        <item m="1" x="377"/>
        <item m="1" x="173"/>
        <item m="1" x="188"/>
        <item m="1" x="344"/>
        <item m="1" x="505"/>
        <item m="1" x="357"/>
        <item m="1" x="417"/>
        <item m="1" x="296"/>
        <item m="1" x="363"/>
        <item m="1" x="216"/>
        <item m="1" x="252"/>
        <item m="1" x="232"/>
        <item m="1" x="19"/>
        <item m="1" x="454"/>
        <item m="1" x="370"/>
        <item m="1" x="28"/>
        <item m="1" x="276"/>
        <item m="1" x="462"/>
        <item m="1" x="44"/>
        <item m="1" x="315"/>
        <item m="1" x="57"/>
        <item m="1" x="204"/>
        <item m="1" x="54"/>
        <item m="1" x="493"/>
        <item m="1" x="513"/>
        <item m="1" x="136"/>
        <item m="1" x="236"/>
        <item m="1" x="278"/>
        <item m="1" x="294"/>
        <item m="1" x="497"/>
        <item m="1" x="426"/>
        <item m="1" x="112"/>
        <item m="1" x="369"/>
        <item m="1" x="295"/>
        <item m="1" x="381"/>
        <item m="1" x="160"/>
        <item m="1" x="176"/>
        <item m="1" x="483"/>
        <item m="1" x="146"/>
        <item m="1" x="121"/>
        <item m="1" x="328"/>
        <item m="1" x="71"/>
        <item m="1" x="329"/>
        <item m="1" x="352"/>
        <item m="1" x="228"/>
        <item m="1" x="219"/>
        <item m="1" x="312"/>
        <item m="1" x="273"/>
        <item m="1" x="33"/>
        <item m="1" x="61"/>
        <item m="1" x="498"/>
        <item m="1" x="378"/>
        <item m="1" x="56"/>
        <item m="1" x="222"/>
        <item m="1" x="359"/>
        <item m="1" x="506"/>
        <item m="1" x="22"/>
        <item m="1" x="281"/>
        <item m="1" x="327"/>
        <item m="1" x="148"/>
        <item m="1" x="141"/>
        <item m="1" x="304"/>
        <item m="1" x="430"/>
        <item m="1" x="320"/>
        <item m="1" x="199"/>
        <item m="1" x="172"/>
        <item m="1" x="175"/>
        <item m="1" x="292"/>
        <item m="1" x="275"/>
        <item m="1" x="402"/>
        <item m="1" x="374"/>
        <item m="1" x="436"/>
        <item m="1" x="464"/>
        <item m="1" x="182"/>
        <item m="1" x="269"/>
        <item m="1" x="337"/>
        <item m="1" x="63"/>
        <item m="1" x="465"/>
        <item m="1" x="133"/>
        <item m="1" x="392"/>
        <item m="1" x="316"/>
        <item m="1" x="145"/>
        <item m="1" x="279"/>
        <item m="1" x="354"/>
        <item m="1" x="243"/>
        <item m="1" x="453"/>
        <item m="1" x="376"/>
        <item m="1" x="181"/>
        <item m="1" x="339"/>
        <item m="1" x="202"/>
        <item m="1" x="394"/>
        <item m="1" x="184"/>
        <item m="1" x="371"/>
        <item m="1" x="144"/>
        <item m="1" x="206"/>
        <item m="1" x="313"/>
        <item m="1" x="167"/>
        <item m="1" x="468"/>
        <item m="1" x="179"/>
        <item m="1" x="309"/>
        <item m="1" x="306"/>
        <item m="1" x="457"/>
        <item m="1" x="410"/>
        <item m="1" x="438"/>
        <item m="1" x="342"/>
        <item m="1" x="351"/>
        <item m="1" x="282"/>
        <item m="1" x="280"/>
        <item m="1" x="382"/>
        <item m="1" x="388"/>
        <item m="1" x="511"/>
        <item m="1" x="456"/>
        <item m="1" x="147"/>
        <item m="1" x="100"/>
        <item m="1" x="192"/>
        <item m="1" x="113"/>
        <item m="1" x="433"/>
        <item m="1" x="91"/>
        <item m="1" x="445"/>
        <item m="1" x="131"/>
        <item m="1" x="347"/>
        <item m="1" x="75"/>
        <item m="1" x="218"/>
        <item m="1" x="169"/>
        <item x="7"/>
        <item m="1" x="102"/>
        <item m="1" x="191"/>
        <item m="1" x="508"/>
        <item m="1" x="399"/>
        <item m="1" x="440"/>
        <item m="1" x="157"/>
        <item m="1" x="318"/>
        <item m="1" x="474"/>
        <item m="1" x="424"/>
        <item m="1" x="142"/>
        <item m="1" x="494"/>
        <item m="1" x="512"/>
        <item x="6"/>
        <item m="1" x="237"/>
        <item m="1" x="398"/>
        <item m="1" x="82"/>
        <item m="1" x="64"/>
        <item m="1" x="163"/>
        <item m="1" x="367"/>
        <item m="1" x="116"/>
        <item m="1" x="183"/>
        <item m="1" x="185"/>
        <item m="1" x="151"/>
        <item m="1" x="238"/>
        <item m="1" x="415"/>
        <item m="1" x="338"/>
        <item m="1" x="422"/>
        <item m="1" x="245"/>
        <item m="1" x="437"/>
        <item m="1" x="390"/>
        <item m="1" x="73"/>
        <item m="1" x="154"/>
        <item m="1" x="230"/>
        <item m="1" x="287"/>
        <item m="1" x="98"/>
        <item m="1" x="366"/>
        <item m="1" x="446"/>
        <item m="1" x="25"/>
        <item m="1" x="150"/>
        <item m="1" x="201"/>
        <item m="1" x="208"/>
        <item m="1" x="501"/>
        <item m="1" x="486"/>
        <item m="1" x="159"/>
        <item m="1" x="345"/>
        <item m="1" x="107"/>
        <item m="1" x="516"/>
        <item m="1" x="487"/>
        <item m="1" x="452"/>
        <item m="1" x="76"/>
        <item m="1" x="389"/>
        <item m="1" x="168"/>
        <item m="1" x="478"/>
        <item m="1" x="186"/>
        <item m="1" x="87"/>
        <item m="1" x="448"/>
        <item m="1" x="406"/>
        <item m="1" x="403"/>
        <item m="1" x="42"/>
        <item m="1" x="395"/>
        <item m="1" x="386"/>
        <item m="1" x="122"/>
        <item m="1" x="307"/>
        <item m="1" x="134"/>
        <item m="1" x="119"/>
        <item m="1" x="24"/>
        <item m="1" x="195"/>
        <item m="1" x="74"/>
        <item m="1" x="425"/>
        <item m="1" x="477"/>
        <item m="1" x="90"/>
        <item m="1" x="418"/>
        <item m="1" x="129"/>
        <item m="1" x="227"/>
        <item m="1" x="46"/>
        <item m="1" x="346"/>
        <item m="1" x="58"/>
        <item m="1" x="362"/>
        <item m="1" x="196"/>
        <item m="1" x="77"/>
        <item m="1" x="68"/>
        <item m="1" x="348"/>
        <item m="1" x="416"/>
        <item m="1" x="467"/>
        <item m="1" x="310"/>
        <item m="1" x="166"/>
        <item m="1" x="379"/>
        <item m="1" x="66"/>
        <item m="1" x="470"/>
        <item m="1" x="205"/>
        <item m="1" x="187"/>
        <item m="1" x="85"/>
        <item m="1" x="132"/>
        <item m="1" x="349"/>
        <item m="1" x="262"/>
        <item m="1" x="164"/>
        <item m="1" x="170"/>
        <item m="1" x="387"/>
        <item m="1" x="385"/>
        <item m="1" x="463"/>
        <item m="1" x="37"/>
        <item m="1" x="495"/>
        <item m="1" x="481"/>
        <item m="1" x="140"/>
        <item m="1" x="396"/>
        <item m="1" x="217"/>
        <item m="1" x="297"/>
        <item m="1" x="451"/>
        <item m="1" x="368"/>
        <item m="1" x="258"/>
        <item m="1" x="50"/>
        <item m="1" x="106"/>
        <item m="1" x="62"/>
        <item m="1" x="471"/>
        <item m="1" x="149"/>
        <item m="1" x="488"/>
        <item m="1" x="259"/>
        <item m="1" x="53"/>
        <item m="1" x="469"/>
        <item m="1" x="34"/>
        <item m="1" x="373"/>
        <item m="1" x="143"/>
        <item m="1" x="500"/>
        <item m="1" x="401"/>
        <item m="1" x="127"/>
        <item m="1" x="81"/>
        <item m="1" x="326"/>
        <item m="1" x="268"/>
        <item m="1" x="299"/>
        <item m="1" x="482"/>
        <item m="1" x="256"/>
        <item m="1" x="288"/>
        <item m="1" x="434"/>
        <item m="1" x="55"/>
        <item m="1" x="223"/>
        <item m="1" x="60"/>
        <item m="1" x="214"/>
        <item m="1" x="277"/>
        <item m="1" x="455"/>
        <item m="1" x="291"/>
        <item m="1" x="356"/>
        <item m="1" x="364"/>
        <item m="1" x="407"/>
        <item m="1" x="233"/>
        <item m="1" x="265"/>
        <item m="1" x="158"/>
        <item m="1" x="358"/>
        <item m="1" x="135"/>
        <item m="1" x="308"/>
        <item m="1" x="507"/>
        <item m="1" x="241"/>
        <item m="1" x="414"/>
        <item m="1" x="153"/>
        <item m="1" x="266"/>
        <item m="1" x="115"/>
        <item m="1" x="99"/>
        <item m="1" x="105"/>
        <item x="0"/>
        <item x="2"/>
        <item x="3"/>
        <item x="4"/>
        <item x="5"/>
        <item x="8"/>
        <item x="9"/>
        <item x="10"/>
        <item x="11"/>
        <item x="12"/>
        <item x="13"/>
        <item x="14"/>
        <item x="1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60"/>
    <field x="61"/>
    <field x="56"/>
  </rowFields>
  <rowItems count="2">
    <i>
      <x v="361"/>
      <x v="506"/>
      <x v="912"/>
    </i>
    <i t="grand">
      <x/>
    </i>
  </rowItems>
  <colItems count="1">
    <i/>
  </colItems>
  <pivotTableStyleInfo name="PivotStyleLight16" showRowHeaders="1" showColHeaders="1" showRowStripes="0" showColStripes="0" showLastColumn="1"/>
  <filters count="1">
    <filter fld="60" type="captionBeginsWith" evalOrder="-1" id="1" stringValue1="70">
      <autoFilter ref="A1">
        <filterColumn colId="0">
          <customFilters>
            <customFilter val="70*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Tabela przestawna2" cacheId="0" applyNumberFormats="0" applyBorderFormats="0" applyFontFormats="0" applyPatternFormats="0" applyAlignmentFormats="0" applyWidthHeightFormats="1" dataCaption="Wartości" updatedVersion="6" minRefreshableVersion="3" showDrill="0" useAutoFormatting="1" itemPrintTitles="1" createdVersion="6" indent="0" compact="0" compactData="0" multipleFieldFilters="0">
  <location ref="E3:G4" firstHeaderRow="1" firstDataRow="1" firstDataCol="3"/>
  <pivotFields count="7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22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22">
        <item m="1" x="316"/>
        <item m="1" x="180"/>
        <item m="1" x="839"/>
        <item m="1" x="843"/>
        <item m="1" x="846"/>
        <item m="1" x="790"/>
        <item m="1" x="754"/>
        <item m="1" x="848"/>
        <item m="1" x="794"/>
        <item m="1" x="851"/>
        <item m="1" x="797"/>
        <item m="1" x="855"/>
        <item m="1" x="800"/>
        <item m="1" x="761"/>
        <item m="1" x="860"/>
        <item m="1" x="803"/>
        <item m="1" x="763"/>
        <item m="1" x="862"/>
        <item m="1" x="805"/>
        <item m="1" x="765"/>
        <item m="1" x="865"/>
        <item m="1" x="808"/>
        <item m="1" x="868"/>
        <item m="1" x="811"/>
        <item m="1" x="412"/>
        <item m="1" x="768"/>
        <item m="1" x="444"/>
        <item m="1" x="470"/>
        <item m="1" x="500"/>
        <item m="1" x="587"/>
        <item m="1" x="635"/>
        <item m="1" x="695"/>
        <item m="1" x="769"/>
        <item m="1" x="856"/>
        <item m="1" x="139"/>
        <item m="1" x="85"/>
        <item m="1" x="45"/>
        <item m="1" x="29"/>
        <item m="1" x="15"/>
        <item m="1" x="912"/>
        <item m="1" x="893"/>
        <item m="1" x="142"/>
        <item m="1" x="88"/>
        <item m="1" x="48"/>
        <item m="1" x="32"/>
        <item m="1" x="17"/>
        <item m="1" x="915"/>
        <item m="1" x="145"/>
        <item m="1" x="91"/>
        <item m="1" x="52"/>
        <item m="1" x="148"/>
        <item m="1" x="95"/>
        <item m="1" x="55"/>
        <item m="1" x="150"/>
        <item m="1" x="98"/>
        <item m="1" x="58"/>
        <item m="1" x="155"/>
        <item m="1" x="102"/>
        <item m="1" x="60"/>
        <item m="1" x="161"/>
        <item m="1" x="106"/>
        <item m="1" x="62"/>
        <item m="1" x="164"/>
        <item m="1" x="109"/>
        <item m="1" x="64"/>
        <item m="1" x="166"/>
        <item m="1" x="111"/>
        <item m="1" x="65"/>
        <item m="1" x="168"/>
        <item m="1" x="113"/>
        <item m="1" x="67"/>
        <item m="1" x="588"/>
        <item m="1" x="68"/>
        <item m="1" x="37"/>
        <item m="1" x="636"/>
        <item m="1" x="696"/>
        <item m="1" x="770"/>
        <item m="1" x="857"/>
        <item m="1" x="902"/>
        <item m="1" x="21"/>
        <item m="1" x="70"/>
        <item m="1" x="156"/>
        <item m="1" x="371"/>
        <item m="1" x="310"/>
        <item m="1" x="277"/>
        <item m="1" x="374"/>
        <item m="1" x="312"/>
        <item m="1" x="278"/>
        <item m="1" x="376"/>
        <item m="1" x="314"/>
        <item m="1" x="280"/>
        <item m="1" x="378"/>
        <item m="1" x="317"/>
        <item m="1" x="281"/>
        <item m="1" x="380"/>
        <item m="1" x="319"/>
        <item m="1" x="283"/>
        <item m="1" x="384"/>
        <item m="1" x="321"/>
        <item m="1" x="284"/>
        <item m="1" x="387"/>
        <item m="1" x="323"/>
        <item m="1" x="285"/>
        <item m="1" x="389"/>
        <item m="1" x="325"/>
        <item m="1" x="286"/>
        <item m="1" x="391"/>
        <item m="1" x="327"/>
        <item m="1" x="287"/>
        <item m="1" x="393"/>
        <item m="1" x="329"/>
        <item m="1" x="288"/>
        <item m="1" x="858"/>
        <item m="1" x="903"/>
        <item m="1" x="546"/>
        <item m="1" x="502"/>
        <item m="1" x="483"/>
        <item m="1" x="549"/>
        <item m="1" x="503"/>
        <item m="1" x="551"/>
        <item m="1" x="553"/>
        <item m="1" x="555"/>
        <item m="1" x="504"/>
        <item m="1" x="558"/>
        <item m="1" x="505"/>
        <item m="1" x="561"/>
        <item m="1" x="506"/>
        <item m="1" x="564"/>
        <item m="1" x="20"/>
        <item m="1" x="24"/>
        <item m="1" x="508"/>
        <item m="1" x="485"/>
        <item m="1" x="473"/>
        <item m="1" x="458"/>
        <item m="1" x="446"/>
        <item m="1" x="434"/>
        <item m="1" x="417"/>
        <item m="1" x="362"/>
        <item m="1" x="566"/>
        <item m="1" x="509"/>
        <item m="1" x="568"/>
        <item m="1" x="510"/>
        <item m="1" x="486"/>
        <item m="1" x="474"/>
        <item m="1" x="459"/>
        <item m="1" x="447"/>
        <item m="1" x="157"/>
        <item m="1" x="205"/>
        <item m="1" x="814"/>
        <item m="1" x="773"/>
        <item m="1" x="816"/>
        <item m="1" x="820"/>
        <item m="1" x="775"/>
        <item m="1" x="822"/>
        <item m="1" x="824"/>
        <item m="1" x="779"/>
        <item m="1" x="742"/>
        <item m="1" x="827"/>
        <item m="1" x="780"/>
        <item m="1" x="830"/>
        <item m="1" x="832"/>
        <item m="1" x="834"/>
        <item m="1" x="836"/>
        <item m="1" x="236"/>
        <item m="1" x="249"/>
        <item m="1" x="254"/>
        <item m="1" x="258"/>
        <item m="1" x="784"/>
        <item m="1" x="747"/>
        <item m="1" x="711"/>
        <item m="1" x="671"/>
        <item m="1" x="644"/>
        <item m="1" x="618"/>
        <item m="1" x="597"/>
        <item m="1" x="544"/>
        <item m="1" x="385"/>
        <item m="1" x="437"/>
        <item m="1" x="117"/>
        <item m="1" x="119"/>
        <item m="1" x="74"/>
        <item m="1" x="121"/>
        <item m="1" x="123"/>
        <item m="1" x="125"/>
        <item m="1" x="76"/>
        <item m="1" x="127"/>
        <item m="1" x="78"/>
        <item m="1" x="130"/>
        <item m="1" x="132"/>
        <item m="1" x="134"/>
        <item m="1" x="137"/>
        <item m="1" x="559"/>
        <item m="1" x="623"/>
        <item m="1" x="332"/>
        <item m="1" x="336"/>
        <item m="1" x="341"/>
        <item m="1" x="295"/>
        <item m="1" x="265"/>
        <item m="1" x="345"/>
        <item m="1" x="298"/>
        <item m="1" x="268"/>
        <item m="1" x="246"/>
        <item m="1" x="349"/>
        <item m="1" x="669"/>
        <item m="1" x="681"/>
        <item m="1" x="690"/>
        <item m="1" x="699"/>
        <item m="1" x="708"/>
        <item m="1" x="717"/>
        <item m="1" x="728"/>
        <item m="1" x="735"/>
        <item m="1" x="744"/>
        <item m="1" x="301"/>
        <item m="1" x="270"/>
        <item m="1" x="248"/>
        <item m="1" x="228"/>
        <item m="1" x="210"/>
        <item m="1" x="192"/>
        <item m="1" x="152"/>
        <item m="1" x="100"/>
        <item m="1" x="352"/>
        <item m="1" x="672"/>
        <item m="1" x="684"/>
        <item m="1" x="691"/>
        <item m="1" x="700"/>
        <item m="1" x="709"/>
        <item m="1" x="718"/>
        <item m="1" x="729"/>
        <item m="1" x="736"/>
        <item m="1" x="304"/>
        <item m="1" x="271"/>
        <item m="1" x="250"/>
        <item m="1" x="229"/>
        <item m="1" x="211"/>
        <item m="1" x="193"/>
        <item m="1" x="158"/>
        <item m="1" x="104"/>
        <item m="1" x="357"/>
        <item m="1" x="360"/>
        <item m="1" x="364"/>
        <item m="1" x="368"/>
        <item m="1" x="828"/>
        <item m="1" x="895"/>
        <item m="1" x="514"/>
        <item m="1" x="489"/>
        <item m="1" x="478"/>
        <item m="1" x="465"/>
        <item m="1" x="453"/>
        <item m="1" x="436"/>
        <item m="1" x="518"/>
        <item m="1" x="492"/>
        <item m="1" x="521"/>
        <item m="1" x="524"/>
        <item m="1" x="495"/>
        <item m="1" x="527"/>
        <item m="1" x="532"/>
        <item m="1" x="535"/>
        <item m="1" x="538"/>
        <item m="1" x="498"/>
        <item m="1" x="480"/>
        <item m="1" x="468"/>
        <item m="1" x="540"/>
        <item m="1" x="499"/>
        <item m="1" x="543"/>
        <item m="1" x="128"/>
        <item m="1" x="196"/>
        <item m="1" x="786"/>
        <item m="1" x="751"/>
        <item m="1" x="719"/>
        <item m="1" x="682"/>
        <item m="1" x="651"/>
        <item m="1" x="621"/>
        <item m="1" x="599"/>
        <item m="1" x="547"/>
        <item m="1" x="788"/>
        <item m="1" x="791"/>
        <item m="1" x="755"/>
        <item m="1" x="722"/>
        <item m="1" x="795"/>
        <item m="1" x="798"/>
        <item m="1" x="759"/>
        <item m="1" x="801"/>
        <item m="1" x="804"/>
        <item m="1" x="764"/>
        <item m="1" x="727"/>
        <item m="1" x="689"/>
        <item m="1" x="656"/>
        <item m="1" x="630"/>
        <item m="1" x="607"/>
        <item m="1" x="562"/>
        <item m="1" x="806"/>
        <item m="1" x="809"/>
        <item m="1" x="766"/>
        <item m="1" x="812"/>
        <item m="1" x="354"/>
        <item m="1" x="428"/>
        <item m="1" x="86"/>
        <item m="1" x="46"/>
        <item m="1" x="30"/>
        <item m="1" x="89"/>
        <item m="1" x="49"/>
        <item m="1" x="33"/>
        <item m="1" x="92"/>
        <item m="1" x="53"/>
        <item m="1" x="96"/>
        <item m="1" x="56"/>
        <item m="1" x="99"/>
        <item m="1" x="103"/>
        <item m="1" x="107"/>
        <item m="1" x="110"/>
        <item m="1" x="112"/>
        <item m="1" x="66"/>
        <item m="1" x="36"/>
        <item m="1" x="114"/>
        <item m="1" x="69"/>
        <item m="1" x="38"/>
        <item m="1" x="19"/>
        <item m="1" x="792"/>
        <item m="1" x="917"/>
        <item m="1" x="115"/>
        <item m="1" x="606"/>
        <item m="1" x="652"/>
        <item m="1" x="395"/>
        <item m="1" x="398"/>
        <item m="1" x="705"/>
        <item m="1" x="334"/>
        <item m="1" x="292"/>
        <item m="1" x="263"/>
        <item m="1" x="242"/>
        <item m="1" x="224"/>
        <item m="1" x="204"/>
        <item m="1" x="185"/>
        <item m="1" x="143"/>
        <item m="1" x="400"/>
        <item m="1" x="338"/>
        <item m="1" x="402"/>
        <item m="1" x="343"/>
        <item m="1" x="405"/>
        <item m="1" x="347"/>
        <item m="1" x="409"/>
        <item m="1" x="413"/>
        <item m="1" x="712"/>
        <item m="1" x="721"/>
        <item m="1" x="731"/>
        <item m="1" x="737"/>
        <item m="1" x="746"/>
        <item m="1" x="355"/>
        <item m="1" x="306"/>
        <item m="1" x="273"/>
        <item m="1" x="252"/>
        <item m="1" x="231"/>
        <item m="1" x="213"/>
        <item m="1" x="195"/>
        <item m="1" x="162"/>
        <item m="1" x="415"/>
        <item m="1" x="418"/>
        <item m="1" x="420"/>
        <item m="1" x="366"/>
        <item m="1" x="881"/>
        <item m="1" x="913"/>
        <item m="1" x="570"/>
        <item m="1" x="512"/>
        <item m="1" x="488"/>
        <item m="1" x="572"/>
        <item m="1" x="516"/>
        <item m="1" x="491"/>
        <item m="1" x="574"/>
        <item m="1" x="519"/>
        <item m="1" x="493"/>
        <item m="1" x="576"/>
        <item m="1" x="522"/>
        <item m="1" x="494"/>
        <item m="1" x="578"/>
        <item m="1" x="525"/>
        <item m="1" x="496"/>
        <item m="1" x="583"/>
        <item m="1" x="529"/>
        <item m="1" x="497"/>
        <item m="1" x="589"/>
        <item m="1" x="533"/>
        <item m="1" x="591"/>
        <item m="1" x="536"/>
        <item m="1" x="593"/>
        <item m="1" x="595"/>
        <item m="1" x="541"/>
        <item m="1" x="178"/>
        <item m="1" x="838"/>
        <item m="1" x="842"/>
        <item m="1" x="787"/>
        <item m="1" x="752"/>
        <item m="1" x="720"/>
        <item m="1" x="683"/>
        <item m="1" x="653"/>
        <item m="1" x="622"/>
        <item m="1" x="600"/>
        <item m="1" x="845"/>
        <item m="1" x="789"/>
        <item m="1" x="753"/>
        <item m="1" x="847"/>
        <item m="1" x="793"/>
        <item m="1" x="756"/>
        <item m="1" x="849"/>
        <item m="1" x="796"/>
        <item m="1" x="758"/>
        <item m="1" x="853"/>
        <item m="1" x="799"/>
        <item m="1" x="760"/>
        <item m="1" x="859"/>
        <item m="1" x="802"/>
        <item m="1" x="762"/>
        <item m="1" x="726"/>
        <item m="1" x="688"/>
        <item m="1" x="861"/>
        <item m="1" x="864"/>
        <item m="1" x="866"/>
        <item m="1" x="810"/>
        <item m="1" x="767"/>
        <item m="1" x="730"/>
        <item m="1" x="410"/>
        <item m="1" x="138"/>
        <item m="1" x="84"/>
        <item m="1" x="140"/>
        <item m="1" x="467"/>
        <item m="1" x="469"/>
        <item m="1" x="472"/>
        <item m="1" x="476"/>
        <item m="1" x="479"/>
        <item m="1" x="482"/>
        <item m="1" x="87"/>
        <item m="1" x="47"/>
        <item m="1" x="31"/>
        <item m="1" x="16"/>
        <item m="1" x="914"/>
        <item m="1" x="894"/>
        <item m="1" x="872"/>
        <item m="1" x="817"/>
        <item m="1" x="144"/>
        <item m="1" x="90"/>
        <item m="1" x="50"/>
        <item m="1" x="34"/>
        <item m="1" x="18"/>
        <item m="1" x="147"/>
        <item m="1" x="94"/>
        <item m="1" x="54"/>
        <item m="1" x="149"/>
        <item m="1" x="97"/>
        <item m="1" x="57"/>
        <item m="1" x="153"/>
        <item m="1" x="101"/>
        <item m="1" x="59"/>
        <item m="1" x="159"/>
        <item m="1" x="105"/>
        <item m="1" x="61"/>
        <item m="1" x="163"/>
        <item m="1" x="108"/>
        <item m="1" x="63"/>
        <item m="1" x="165"/>
        <item m="1" x="167"/>
        <item m="1" x="585"/>
        <item m="1" x="369"/>
        <item m="1" x="372"/>
        <item m="1" x="311"/>
        <item m="1" x="375"/>
        <item m="1" x="313"/>
        <item m="1" x="279"/>
        <item m="1" x="256"/>
        <item m="1" x="377"/>
        <item m="1" x="315"/>
        <item m="1" x="379"/>
        <item m="1" x="318"/>
        <item m="1" x="282"/>
        <item m="1" x="257"/>
        <item m="1" x="382"/>
        <item m="1" x="320"/>
        <item m="1" x="386"/>
        <item m="1" x="322"/>
        <item m="1" x="388"/>
        <item m="1" x="324"/>
        <item m="1" x="390"/>
        <item m="1" x="326"/>
        <item m="1" x="392"/>
        <item m="1" x="328"/>
        <item m="1" x="854"/>
        <item m="1" x="545"/>
        <item m="1" x="501"/>
        <item m="1" x="548"/>
        <item m="1" x="550"/>
        <item m="1" x="552"/>
        <item m="1" x="554"/>
        <item m="1" x="556"/>
        <item m="1" x="560"/>
        <item m="1" x="563"/>
        <item m="1" x="507"/>
        <item m="1" x="484"/>
        <item m="1" x="565"/>
        <item m="1" x="567"/>
        <item m="1" x="154"/>
        <item m="1" x="813"/>
        <item m="1" x="772"/>
        <item m="1" x="815"/>
        <item m="1" x="774"/>
        <item m="1" x="819"/>
        <item m="1" x="821"/>
        <item m="1" x="777"/>
        <item m="1" x="823"/>
        <item m="1" x="778"/>
        <item m="1" x="740"/>
        <item m="1" x="703"/>
        <item m="1" x="666"/>
        <item m="1" x="641"/>
        <item m="1" x="615"/>
        <item m="1" x="580"/>
        <item m="1" x="528"/>
        <item m="1" x="825"/>
        <item m="1" x="829"/>
        <item m="1" x="781"/>
        <item m="1" x="743"/>
        <item m="1" x="707"/>
        <item m="1" x="831"/>
        <item m="1" x="782"/>
        <item m="1" x="833"/>
        <item m="1" x="835"/>
        <item m="1" x="783"/>
        <item m="1" x="745"/>
        <item m="1" x="710"/>
        <item m="1" x="670"/>
        <item m="1" x="643"/>
        <item m="1" x="617"/>
        <item m="1" x="596"/>
        <item m="1" x="383"/>
        <item m="1" x="116"/>
        <item m="1" x="72"/>
        <item m="1" x="118"/>
        <item m="1" x="73"/>
        <item m="1" x="120"/>
        <item m="1" x="122"/>
        <item m="1" x="124"/>
        <item m="1" x="126"/>
        <item m="1" x="77"/>
        <item m="1" x="129"/>
        <item m="1" x="79"/>
        <item m="1" x="131"/>
        <item m="1" x="460"/>
        <item m="1" x="466"/>
        <item m="1" x="80"/>
        <item m="1" x="41"/>
        <item m="1" x="26"/>
        <item m="1" x="921"/>
        <item m="1" x="906"/>
        <item m="1" x="891"/>
        <item m="1" x="863"/>
        <item m="1" x="807"/>
        <item m="1" x="133"/>
        <item m="1" x="81"/>
        <item m="1" x="136"/>
        <item m="1" x="83"/>
        <item m="1" x="557"/>
        <item m="1" x="331"/>
        <item m="1" x="290"/>
        <item m="1" x="335"/>
        <item m="1" x="293"/>
        <item m="1" x="339"/>
        <item m="1" x="668"/>
        <item m="1" x="677"/>
        <item m="1" x="687"/>
        <item m="1" x="694"/>
        <item m="1" x="706"/>
        <item m="1" x="716"/>
        <item m="1" x="725"/>
        <item m="1" x="734"/>
        <item m="1" x="741"/>
        <item m="1" x="294"/>
        <item m="1" x="264"/>
        <item m="1" x="243"/>
        <item m="1" x="225"/>
        <item m="1" x="208"/>
        <item m="1" x="186"/>
        <item m="1" x="146"/>
        <item m="1" x="93"/>
        <item m="1" x="344"/>
        <item m="1" x="297"/>
        <item m="1" x="267"/>
        <item m="1" x="245"/>
        <item m="1" x="227"/>
        <item m="1" x="348"/>
        <item m="1" x="300"/>
        <item m="1" x="351"/>
        <item m="1" x="303"/>
        <item m="1" x="356"/>
        <item m="1" x="359"/>
        <item m="1" x="363"/>
        <item m="1" x="367"/>
        <item m="1" x="826"/>
        <item m="1" x="513"/>
        <item m="1" x="517"/>
        <item m="1" x="520"/>
        <item m="1" x="523"/>
        <item m="1" x="526"/>
        <item m="1" x="530"/>
        <item m="1" x="534"/>
        <item m="1" x="537"/>
        <item m="1" x="539"/>
        <item m="1" x="542"/>
        <item m="1" x="340"/>
        <item m="1" x="191"/>
        <item m="1" x="869"/>
        <item m="1" x="871"/>
        <item m="1" x="873"/>
        <item m="1" x="874"/>
        <item m="1" x="876"/>
        <item m="1" x="879"/>
        <item m="1" x="882"/>
        <item m="1" x="883"/>
        <item m="1" x="884"/>
        <item m="1" x="885"/>
        <item m="1" x="427"/>
        <item m="1" x="169"/>
        <item m="1" x="170"/>
        <item m="1" x="171"/>
        <item m="1" x="172"/>
        <item m="1" x="173"/>
        <item m="1" x="176"/>
        <item m="1" x="179"/>
        <item m="1" x="181"/>
        <item m="1" x="182"/>
        <item m="1" x="183"/>
        <item m="1" x="135"/>
        <item m="1" x="82"/>
        <item m="1" x="42"/>
        <item m="1" x="27"/>
        <item m="1" x="11"/>
        <item m="1" x="907"/>
        <item m="1" x="892"/>
        <item m="1" x="867"/>
        <item m="1" x="605"/>
        <item m="1" x="394"/>
        <item m="1" x="330"/>
        <item m="1" x="289"/>
        <item m="1" x="261"/>
        <item m="1" x="240"/>
        <item m="1" x="221"/>
        <item m="1" x="202"/>
        <item m="1" x="397"/>
        <item m="1" x="704"/>
        <item m="1" x="715"/>
        <item m="1" x="724"/>
        <item m="1" x="733"/>
        <item m="1" x="739"/>
        <item m="1" x="750"/>
        <item m="1" x="757"/>
        <item m="1" x="771"/>
        <item m="1" x="776"/>
        <item m="1" x="785"/>
        <item m="1" x="333"/>
        <item m="1" x="667"/>
        <item m="1" x="675"/>
        <item m="1" x="686"/>
        <item m="1" x="693"/>
        <item m="1" x="702"/>
        <item m="1" x="714"/>
        <item m="1" x="723"/>
        <item m="1" x="732"/>
        <item m="1" x="738"/>
        <item m="1" x="748"/>
        <item m="1" x="291"/>
        <item m="1" x="642"/>
        <item m="1" x="647"/>
        <item m="1" x="655"/>
        <item m="1" x="658"/>
        <item m="1" x="665"/>
        <item m="1" x="674"/>
        <item m="1" x="685"/>
        <item m="1" x="692"/>
        <item m="1" x="701"/>
        <item m="1" x="713"/>
        <item m="1" x="262"/>
        <item m="1" x="616"/>
        <item m="1" x="620"/>
        <item m="1" x="629"/>
        <item m="1" x="632"/>
        <item m="1" x="640"/>
        <item m="1" x="646"/>
        <item m="1" x="654"/>
        <item m="1" x="657"/>
        <item m="1" x="664"/>
        <item m="1" x="673"/>
        <item m="1" x="241"/>
        <item m="1" x="584"/>
        <item m="1" x="598"/>
        <item m="1" x="604"/>
        <item m="1" x="608"/>
        <item m="1" x="613"/>
        <item m="1" x="619"/>
        <item m="1" x="628"/>
        <item m="1" x="631"/>
        <item m="1" x="639"/>
        <item m="1" x="645"/>
        <item m="1" x="223"/>
        <item m="1" x="531"/>
        <item m="1" x="203"/>
        <item m="1" x="184"/>
        <item m="1" x="141"/>
        <item m="1" x="399"/>
        <item m="1" x="337"/>
        <item m="1" x="401"/>
        <item m="1" x="342"/>
        <item m="1" x="296"/>
        <item m="1" x="266"/>
        <item m="1" x="244"/>
        <item m="1" x="226"/>
        <item m="1" x="403"/>
        <item m="1" x="346"/>
        <item m="1" x="299"/>
        <item m="1" x="269"/>
        <item m="1" x="247"/>
        <item m="1" x="407"/>
        <item m="1" x="350"/>
        <item m="1" x="302"/>
        <item m="1" x="411"/>
        <item m="1" x="353"/>
        <item m="1" x="305"/>
        <item m="1" x="272"/>
        <item m="1" x="251"/>
        <item m="1" x="230"/>
        <item m="1" x="212"/>
        <item m="1" x="194"/>
        <item m="1" x="160"/>
        <item m="1" x="414"/>
        <item m="1" x="358"/>
        <item m="1" x="307"/>
        <item m="1" x="274"/>
        <item m="1" x="253"/>
        <item m="1" x="416"/>
        <item m="1" x="361"/>
        <item m="1" x="308"/>
        <item m="1" x="419"/>
        <item m="1" x="365"/>
        <item m="1" x="309"/>
        <item m="1" x="275"/>
        <item m="1" x="880"/>
        <item m="1" x="911"/>
        <item m="1" x="569"/>
        <item m="1" x="25"/>
        <item m="1" x="28"/>
        <item m="1" x="35"/>
        <item m="1" x="39"/>
        <item m="1" x="40"/>
        <item m="1" x="43"/>
        <item m="1" x="51"/>
        <item m="1" x="71"/>
        <item m="1" x="75"/>
        <item m="1" x="511"/>
        <item m="1" x="487"/>
        <item m="1" x="477"/>
        <item m="1" x="464"/>
        <item m="1" x="451"/>
        <item m="1" x="435"/>
        <item m="1" x="422"/>
        <item m="1" x="370"/>
        <item m="1" x="571"/>
        <item m="1" x="515"/>
        <item m="1" x="490"/>
        <item m="1" x="573"/>
        <item m="1" x="575"/>
        <item m="1" x="577"/>
        <item m="1" x="581"/>
        <item m="1" x="586"/>
        <item m="1" x="590"/>
        <item m="1" x="592"/>
        <item m="1" x="594"/>
        <item m="1" x="177"/>
        <item m="1" x="216"/>
        <item m="1" x="837"/>
        <item m="1" x="840"/>
        <item m="1" x="844"/>
        <item m="1" x="408"/>
        <item m="1" x="443"/>
        <item m="1" x="582"/>
        <item m="1" x="634"/>
        <item m="1" x="852"/>
        <item m="1" x="901"/>
        <item m="1" x="151"/>
        <item m="1" x="381"/>
        <item m="1" x="818"/>
        <item m="1" x="614"/>
        <item m="1" x="663"/>
        <item m="1" x="890"/>
        <item m="1" x="190"/>
        <item m="1" x="222"/>
        <item m="1" x="260"/>
        <item m="1" x="426"/>
        <item m="1" x="452"/>
        <item m="1" x="603"/>
        <item m="1" x="650"/>
        <item m="1" x="878"/>
        <item m="1" x="910"/>
        <item m="1" x="175"/>
        <item m="1" x="215"/>
        <item m="1" x="406"/>
        <item m="1" x="442"/>
        <item m="1" x="579"/>
        <item m="1" x="633"/>
        <item m="1" x="850"/>
        <item m="1" x="900"/>
        <item m="1" x="373"/>
        <item m="1" x="201"/>
        <item m="1" x="235"/>
        <item m="1" x="276"/>
        <item m="1" x="433"/>
        <item m="1" x="457"/>
        <item m="1" x="481"/>
        <item m="1" x="612"/>
        <item m="1" x="662"/>
        <item m="1" x="889"/>
        <item m="1" x="920"/>
        <item m="1" x="189"/>
        <item m="1" x="220"/>
        <item m="1" x="425"/>
        <item m="1" x="450"/>
        <item m="1" x="602"/>
        <item m="1" x="649"/>
        <item m="1" x="877"/>
        <item m="1" x="909"/>
        <item m="1" x="174"/>
        <item m="1" x="214"/>
        <item m="1" x="404"/>
        <item m="1" x="441"/>
        <item m="1" x="841"/>
        <item m="1" x="627"/>
        <item m="1" x="680"/>
        <item m="1" x="899"/>
        <item m="1" x="14"/>
        <item m="1" x="44"/>
        <item m="1" x="200"/>
        <item m="1" x="234"/>
        <item m="1" x="432"/>
        <item m="1" x="456"/>
        <item m="1" x="611"/>
        <item m="1" x="661"/>
        <item m="1" x="888"/>
        <item m="1" x="919"/>
        <item m="1" x="188"/>
        <item m="1" x="219"/>
        <item m="1" x="259"/>
        <item m="1" x="424"/>
        <item m="1" x="449"/>
        <item m="1" x="601"/>
        <item m="1" x="648"/>
        <item m="1" x="875"/>
        <item m="1" x="908"/>
        <item m="1" x="396"/>
        <item m="1" x="209"/>
        <item m="1" x="239"/>
        <item m="1" x="440"/>
        <item m="1" x="463"/>
        <item m="1" x="626"/>
        <item m="1" x="679"/>
        <item m="1" x="749"/>
        <item m="1" x="898"/>
        <item m="1" x="13"/>
        <item m="1" x="199"/>
        <item m="1" x="233"/>
        <item m="1" x="431"/>
        <item m="1" x="455"/>
        <item m="1" x="610"/>
        <item m="1" x="660"/>
        <item m="1" x="887"/>
        <item m="1" x="918"/>
        <item m="1" x="187"/>
        <item m="1" x="218"/>
        <item m="1" x="423"/>
        <item m="1" x="448"/>
        <item m="1" x="475"/>
        <item m="1" x="870"/>
        <item m="1" x="638"/>
        <item m="1" x="698"/>
        <item m="1" x="905"/>
        <item m="1" x="23"/>
        <item m="1" x="207"/>
        <item m="1" x="238"/>
        <item m="1" x="439"/>
        <item m="1" x="462"/>
        <item m="1" x="625"/>
        <item m="1" x="678"/>
        <item m="1" x="897"/>
        <item m="1" x="12"/>
        <item m="1" x="198"/>
        <item m="1" x="232"/>
        <item m="1" x="430"/>
        <item m="1" x="454"/>
        <item m="1" x="609"/>
        <item m="1" x="659"/>
        <item m="1" x="886"/>
        <item m="1" x="916"/>
        <item m="1" x="421"/>
        <item m="1" x="217"/>
        <item m="1" x="255"/>
        <item m="1" x="445"/>
        <item m="1" x="471"/>
        <item m="1" x="637"/>
        <item m="1" x="697"/>
        <item m="1" x="904"/>
        <item m="1" x="22"/>
        <item m="1" x="206"/>
        <item m="1" x="237"/>
        <item m="1" x="438"/>
        <item m="1" x="461"/>
        <item m="1" x="624"/>
        <item m="1" x="676"/>
        <item m="1" x="896"/>
        <item m="1" x="197"/>
        <item m="1" x="429"/>
        <item x="0"/>
        <item x="1"/>
        <item x="2"/>
        <item x="3"/>
        <item x="4"/>
        <item x="5"/>
        <item x="6"/>
        <item x="7"/>
        <item x="8"/>
        <item x="9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66">
        <item x="1"/>
        <item m="1" x="131"/>
        <item m="1" x="79"/>
        <item m="1" x="17"/>
        <item m="1" x="319"/>
        <item m="1" x="217"/>
        <item m="1" x="162"/>
        <item m="1" x="46"/>
        <item m="1" x="75"/>
        <item m="1" x="198"/>
        <item m="1" x="54"/>
        <item m="1" x="65"/>
        <item m="1" x="276"/>
        <item m="1" x="309"/>
        <item m="1" x="325"/>
        <item m="1" x="11"/>
        <item m="1" x="32"/>
        <item m="1" x="206"/>
        <item m="1" x="219"/>
        <item m="1" x="230"/>
        <item m="1" x="242"/>
        <item m="1" x="317"/>
        <item m="1" x="331"/>
        <item m="1" x="349"/>
        <item m="1" x="142"/>
        <item m="1" x="199"/>
        <item m="1" x="31"/>
        <item m="1" x="330"/>
        <item m="1" x="271"/>
        <item m="1" x="226"/>
        <item m="1" x="257"/>
        <item m="1" x="91"/>
        <item m="1" x="295"/>
        <item m="1" x="261"/>
        <item m="1" x="218"/>
        <item m="1" x="171"/>
        <item m="1" x="259"/>
        <item m="1" x="125"/>
        <item m="1" x="342"/>
        <item m="1" x="210"/>
        <item m="1" x="179"/>
        <item x="7"/>
        <item m="1" x="161"/>
        <item m="1" x="365"/>
        <item m="1" x="347"/>
        <item m="1" x="293"/>
        <item m="1" x="109"/>
        <item m="1" x="299"/>
        <item m="1" x="253"/>
        <item m="1" x="116"/>
        <item m="1" x="52"/>
        <item m="1" x="303"/>
        <item m="1" x="176"/>
        <item m="1" x="30"/>
        <item m="1" x="197"/>
        <item m="1" x="263"/>
        <item m="1" x="340"/>
        <item m="1" x="135"/>
        <item m="1" x="44"/>
        <item m="1" x="245"/>
        <item m="1" x="260"/>
        <item m="1" x="268"/>
        <item m="1" x="86"/>
        <item m="1" x="329"/>
        <item m="1" x="186"/>
        <item m="1" x="264"/>
        <item m="1" x="237"/>
        <item m="1" x="229"/>
        <item m="1" x="187"/>
        <item m="1" x="140"/>
        <item m="1" x="269"/>
        <item m="1" x="45"/>
        <item m="1" x="121"/>
        <item m="1" x="286"/>
        <item m="1" x="155"/>
        <item m="1" x="60"/>
        <item m="1" x="53"/>
        <item m="1" x="177"/>
        <item m="1" x="102"/>
        <item m="1" x="318"/>
        <item m="1" x="188"/>
        <item m="1" x="73"/>
        <item m="1" x="280"/>
        <item m="1" x="150"/>
        <item m="1" x="224"/>
        <item m="1" x="83"/>
        <item m="1" x="315"/>
        <item m="1" x="183"/>
        <item m="1" x="36"/>
        <item m="1" x="249"/>
        <item m="1" x="110"/>
        <item m="1" x="324"/>
        <item m="1" x="256"/>
        <item m="1" x="236"/>
        <item m="1" x="120"/>
        <item m="1" x="141"/>
        <item m="1" x="234"/>
        <item m="1" x="34"/>
        <item m="1" x="35"/>
        <item m="1" x="244"/>
        <item m="1" x="165"/>
        <item m="1" x="341"/>
        <item m="1" x="248"/>
        <item m="1" x="148"/>
        <item m="1" x="15"/>
        <item m="1" x="149"/>
        <item m="1" x="139"/>
        <item m="1" x="205"/>
        <item m="1" x="255"/>
        <item m="1" x="275"/>
        <item m="1" x="78"/>
        <item m="1" x="119"/>
        <item m="1" x="195"/>
        <item m="1" x="108"/>
        <item m="1" x="335"/>
        <item m="1" x="201"/>
        <item m="1" x="128"/>
        <item m="1" x="166"/>
        <item m="1" x="357"/>
        <item m="1" x="22"/>
        <item m="1" x="294"/>
        <item m="1" x="279"/>
        <item m="1" x="209"/>
        <item m="1" x="16"/>
        <item m="1" x="181"/>
        <item m="1" x="156"/>
        <item m="1" x="122"/>
        <item m="1" x="129"/>
        <item m="1" x="265"/>
        <item m="1" x="287"/>
        <item m="1" x="225"/>
        <item m="1" x="361"/>
        <item m="1" x="189"/>
        <item m="1" x="270"/>
        <item m="1" x="136"/>
        <item m="1" x="74"/>
        <item m="1" x="175"/>
        <item m="1" x="111"/>
        <item m="1" x="352"/>
        <item m="1" x="211"/>
        <item m="1" x="133"/>
        <item m="1" x="68"/>
        <item m="1" x="277"/>
        <item m="1" x="55"/>
        <item x="3"/>
        <item x="9"/>
        <item m="1" x="49"/>
        <item m="1" x="350"/>
        <item m="1" x="310"/>
        <item m="1" x="304"/>
        <item m="1" x="250"/>
        <item m="1" x="336"/>
        <item m="1" x="47"/>
        <item m="1" x="348"/>
        <item m="1" x="182"/>
        <item m="1" x="214"/>
        <item m="1" x="235"/>
        <item m="1" x="29"/>
        <item m="1" x="63"/>
        <item m="1" x="364"/>
        <item m="1" x="70"/>
        <item m="1" x="160"/>
        <item m="1" x="196"/>
        <item m="1" x="267"/>
        <item m="1" x="301"/>
        <item m="1" x="252"/>
        <item m="1" x="308"/>
        <item m="1" x="339"/>
        <item m="1" x="285"/>
        <item m="1" x="23"/>
        <item m="1" x="33"/>
        <item m="1" x="64"/>
        <item m="1" x="154"/>
        <item m="1" x="185"/>
        <item m="1" x="241"/>
        <item m="1" x="302"/>
        <item m="1" x="334"/>
        <item m="1" x="72"/>
        <item m="1" x="100"/>
        <item m="1" x="204"/>
        <item m="1" x="346"/>
        <item m="1" x="300"/>
        <item m="1" x="203"/>
        <item m="1" x="355"/>
        <item m="1" x="51"/>
        <item m="1" x="193"/>
        <item m="1" x="216"/>
        <item m="1" x="96"/>
        <item m="1" x="345"/>
        <item m="1" x="124"/>
        <item m="1" x="278"/>
        <item m="1" x="228"/>
        <item m="1" x="115"/>
        <item m="1" x="360"/>
        <item m="1" x="247"/>
        <item m="1" x="27"/>
        <item m="1" x="266"/>
        <item m="1" x="59"/>
        <item m="1" x="220"/>
        <item m="1" x="158"/>
        <item m="1" x="284"/>
        <item m="1" x="184"/>
        <item m="1" x="213"/>
        <item m="1" x="90"/>
        <item m="1" x="337"/>
        <item m="1" x="144"/>
        <item m="1" x="85"/>
        <item m="1" x="327"/>
        <item m="1" x="223"/>
        <item m="1" x="107"/>
        <item m="1" x="134"/>
        <item m="1" x="82"/>
        <item m="1" x="282"/>
        <item m="1" x="222"/>
        <item m="1" x="194"/>
        <item m="1" x="97"/>
        <item m="1" x="333"/>
        <item m="1" x="178"/>
        <item m="1" x="114"/>
        <item m="1" x="359"/>
        <item m="1" x="246"/>
        <item m="1" x="58"/>
        <item m="1" x="43"/>
        <item m="1" x="283"/>
        <item m="1" x="314"/>
        <item m="1" x="232"/>
        <item m="1" x="231"/>
        <item m="1" x="106"/>
        <item m="1" x="356"/>
        <item m="1" x="298"/>
        <item m="1" x="351"/>
        <item m="1" x="240"/>
        <item m="1" x="273"/>
        <item m="1" x="174"/>
        <item m="1" x="104"/>
        <item m="1" x="163"/>
        <item m="1" x="290"/>
        <item m="1" x="192"/>
        <item m="1" x="321"/>
        <item m="1" x="251"/>
        <item m="1" x="353"/>
        <item m="1" x="202"/>
        <item m="1" x="123"/>
        <item m="1" x="56"/>
        <item m="1" x="262"/>
        <item m="1" x="207"/>
        <item m="1" x="127"/>
        <item m="1" x="61"/>
        <item m="1" x="12"/>
        <item m="1" x="76"/>
        <item m="1" x="358"/>
        <item m="1" x="281"/>
        <item m="1" x="221"/>
        <item m="1" x="153"/>
        <item m="1" x="80"/>
        <item m="1" x="363"/>
        <item m="1" x="38"/>
        <item m="1" x="233"/>
        <item m="1" x="168"/>
        <item m="1" x="88"/>
        <item m="1" x="18"/>
        <item m="1" x="307"/>
        <item m="1" x="238"/>
        <item m="1" x="173"/>
        <item m="1" x="95"/>
        <item m="1" x="25"/>
        <item m="1" x="42"/>
        <item m="1" x="326"/>
        <item m="1" x="254"/>
        <item m="1" x="118"/>
        <item m="1" x="354"/>
        <item m="1" x="92"/>
        <item m="1" x="288"/>
        <item m="1" x="227"/>
        <item m="1" x="84"/>
        <item m="1" x="117"/>
        <item m="1" x="137"/>
        <item m="1" x="57"/>
        <item m="1" x="313"/>
        <item m="1" x="328"/>
        <item m="1" x="180"/>
        <item m="1" x="208"/>
        <item m="1" x="200"/>
        <item m="1" x="101"/>
        <item m="1" x="146"/>
        <item m="1" x="77"/>
        <item m="1" x="98"/>
        <item m="1" x="145"/>
        <item m="1" x="297"/>
        <item m="1" x="212"/>
        <item m="1" x="13"/>
        <item m="1" x="272"/>
        <item m="1" x="172"/>
        <item m="1" x="322"/>
        <item m="1" x="164"/>
        <item m="1" x="323"/>
        <item m="1" x="66"/>
        <item m="1" x="19"/>
        <item m="1" x="289"/>
        <item m="1" x="157"/>
        <item m="1" x="28"/>
        <item m="1" x="170"/>
        <item m="1" x="21"/>
        <item m="1" x="291"/>
        <item m="1" x="274"/>
        <item m="1" x="105"/>
        <item m="1" x="81"/>
        <item m="1" x="112"/>
        <item m="1" x="338"/>
        <item m="1" x="292"/>
        <item m="1" x="69"/>
        <item m="1" x="343"/>
        <item m="1" x="147"/>
        <item m="1" x="113"/>
        <item m="1" x="167"/>
        <item m="1" x="305"/>
        <item m="1" x="48"/>
        <item m="1" x="190"/>
        <item x="6"/>
        <item m="1" x="132"/>
        <item m="1" x="320"/>
        <item m="1" x="169"/>
        <item m="1" x="89"/>
        <item m="1" x="20"/>
        <item m="1" x="239"/>
        <item m="1" x="26"/>
        <item m="1" x="344"/>
        <item m="1" x="191"/>
        <item m="1" x="362"/>
        <item m="1" x="24"/>
        <item m="1" x="50"/>
        <item m="1" x="71"/>
        <item m="1" x="103"/>
        <item m="1" x="126"/>
        <item m="1" x="93"/>
        <item m="1" x="14"/>
        <item m="1" x="159"/>
        <item m="1" x="39"/>
        <item m="1" x="62"/>
        <item m="1" x="99"/>
        <item m="1" x="152"/>
        <item m="1" x="311"/>
        <item m="1" x="40"/>
        <item m="1" x="296"/>
        <item m="1" x="306"/>
        <item m="1" x="316"/>
        <item m="1" x="332"/>
        <item m="1" x="312"/>
        <item m="1" x="243"/>
        <item m="1" x="37"/>
        <item m="1" x="215"/>
        <item m="1" x="130"/>
        <item m="1" x="143"/>
        <item m="1" x="87"/>
        <item m="1" x="151"/>
        <item m="1" x="258"/>
        <item m="1" x="94"/>
        <item m="1" x="138"/>
        <item m="1" x="41"/>
        <item m="1" x="67"/>
        <item x="0"/>
        <item x="2"/>
        <item x="4"/>
        <item x="5"/>
        <item x="8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18">
        <item m="1" x="261"/>
        <item m="1" x="431"/>
        <item m="1" x="59"/>
        <item m="1" x="212"/>
        <item m="1" x="517"/>
        <item m="1" x="101"/>
        <item m="1" x="284"/>
        <item x="1"/>
        <item m="1" x="51"/>
        <item m="1" x="489"/>
        <item m="1" x="21"/>
        <item m="1" x="171"/>
        <item m="1" x="79"/>
        <item m="1" x="502"/>
        <item m="1" x="220"/>
        <item m="1" x="303"/>
        <item m="1" x="26"/>
        <item m="1" x="254"/>
        <item m="1" x="485"/>
        <item m="1" x="123"/>
        <item m="1" x="353"/>
        <item m="1" x="96"/>
        <item m="1" x="271"/>
        <item m="1" x="321"/>
        <item m="1" x="137"/>
        <item m="1" x="225"/>
        <item m="1" x="27"/>
        <item m="1" x="36"/>
        <item m="1" x="331"/>
        <item m="1" x="226"/>
        <item m="1" x="65"/>
        <item m="1" x="138"/>
        <item m="1" x="286"/>
        <item m="1" x="120"/>
        <item m="1" x="29"/>
        <item m="1" x="293"/>
        <item m="1" x="365"/>
        <item m="1" x="490"/>
        <item m="1" x="428"/>
        <item m="1" x="450"/>
        <item m="1" x="475"/>
        <item m="1" x="247"/>
        <item m="1" x="86"/>
        <item m="1" x="404"/>
        <item m="1" x="383"/>
        <item m="1" x="447"/>
        <item m="1" x="372"/>
        <item m="1" x="476"/>
        <item m="1" x="211"/>
        <item m="1" x="444"/>
        <item m="1" x="250"/>
        <item m="1" x="72"/>
        <item m="1" x="270"/>
        <item m="1" x="427"/>
        <item m="1" x="213"/>
        <item m="1" x="251"/>
        <item m="1" x="210"/>
        <item m="1" x="255"/>
        <item m="1" x="48"/>
        <item m="1" x="466"/>
        <item m="1" x="341"/>
        <item m="1" x="239"/>
        <item m="1" x="499"/>
        <item m="1" x="335"/>
        <item m="1" x="152"/>
        <item m="1" x="108"/>
        <item m="1" x="267"/>
        <item m="1" x="235"/>
        <item m="1" x="350"/>
        <item m="1" x="177"/>
        <item m="1" x="317"/>
        <item m="1" x="274"/>
        <item m="1" x="413"/>
        <item m="1" x="391"/>
        <item m="1" x="40"/>
        <item m="1" x="52"/>
        <item m="1" x="240"/>
        <item m="1" x="263"/>
        <item m="1" x="246"/>
        <item m="1" x="300"/>
        <item m="1" x="400"/>
        <item m="1" x="43"/>
        <item m="1" x="253"/>
        <item m="1" x="290"/>
        <item m="1" x="302"/>
        <item m="1" x="491"/>
        <item m="1" x="435"/>
        <item m="1" x="405"/>
        <item m="1" x="442"/>
        <item m="1" x="197"/>
        <item m="1" x="289"/>
        <item m="1" x="384"/>
        <item m="1" x="20"/>
        <item m="1" x="423"/>
        <item m="1" x="510"/>
        <item m="1" x="221"/>
        <item m="1" x="110"/>
        <item m="1" x="118"/>
        <item m="1" x="503"/>
        <item m="1" x="244"/>
        <item m="1" x="17"/>
        <item m="1" x="514"/>
        <item m="1" x="439"/>
        <item m="1" x="80"/>
        <item m="1" x="419"/>
        <item m="1" x="479"/>
        <item m="1" x="324"/>
        <item m="1" x="97"/>
        <item m="1" x="393"/>
        <item m="1" x="209"/>
        <item m="1" x="207"/>
        <item m="1" x="336"/>
        <item m="1" x="509"/>
        <item m="1" x="283"/>
        <item m="1" x="397"/>
        <item m="1" x="459"/>
        <item m="1" x="104"/>
        <item m="1" x="458"/>
        <item m="1" x="125"/>
        <item m="1" x="330"/>
        <item m="1" x="257"/>
        <item m="1" x="16"/>
        <item m="1" x="473"/>
        <item m="1" x="139"/>
        <item m="1" x="49"/>
        <item m="1" x="332"/>
        <item m="1" x="93"/>
        <item m="1" x="193"/>
        <item m="1" x="361"/>
        <item m="1" x="343"/>
        <item m="1" x="165"/>
        <item m="1" x="190"/>
        <item m="1" x="231"/>
        <item m="1" x="264"/>
        <item m="1" x="301"/>
        <item m="1" x="155"/>
        <item m="1" x="333"/>
        <item m="1" x="45"/>
        <item m="1" x="411"/>
        <item m="1" x="460"/>
        <item m="1" x="35"/>
        <item m="1" x="88"/>
        <item m="1" x="421"/>
        <item m="1" x="249"/>
        <item m="1" x="69"/>
        <item m="1" x="109"/>
        <item m="1" x="200"/>
        <item m="1" x="124"/>
        <item m="1" x="78"/>
        <item m="1" x="340"/>
        <item m="1" x="492"/>
        <item m="1" x="126"/>
        <item m="1" x="41"/>
        <item m="1" x="461"/>
        <item m="1" x="375"/>
        <item m="1" x="128"/>
        <item m="1" x="203"/>
        <item m="1" x="117"/>
        <item m="1" x="412"/>
        <item m="1" x="224"/>
        <item m="1" x="23"/>
        <item m="1" x="38"/>
        <item m="1" x="408"/>
        <item m="1" x="504"/>
        <item m="1" x="298"/>
        <item m="1" x="472"/>
        <item m="1" x="242"/>
        <item m="1" x="443"/>
        <item m="1" x="114"/>
        <item m="1" x="360"/>
        <item m="1" x="334"/>
        <item m="1" x="30"/>
        <item m="1" x="162"/>
        <item m="1" x="496"/>
        <item m="1" x="409"/>
        <item m="1" x="156"/>
        <item m="1" x="325"/>
        <item m="1" x="355"/>
        <item m="1" x="180"/>
        <item m="1" x="47"/>
        <item m="1" x="420"/>
        <item m="1" x="484"/>
        <item m="1" x="480"/>
        <item m="1" x="18"/>
        <item m="1" x="174"/>
        <item m="1" x="305"/>
        <item m="1" x="84"/>
        <item m="1" x="89"/>
        <item m="1" x="103"/>
        <item m="1" x="130"/>
        <item m="1" x="229"/>
        <item m="1" x="380"/>
        <item m="1" x="285"/>
        <item m="1" x="319"/>
        <item m="1" x="449"/>
        <item m="1" x="314"/>
        <item m="1" x="83"/>
        <item m="1" x="311"/>
        <item m="1" x="441"/>
        <item m="1" x="272"/>
        <item m="1" x="39"/>
        <item m="1" x="248"/>
        <item m="1" x="31"/>
        <item m="1" x="198"/>
        <item m="1" x="234"/>
        <item m="1" x="260"/>
        <item m="1" x="515"/>
        <item m="1" x="92"/>
        <item m="1" x="111"/>
        <item m="1" x="70"/>
        <item m="1" x="432"/>
        <item m="1" x="322"/>
        <item m="1" x="161"/>
        <item m="1" x="32"/>
        <item m="1" x="323"/>
        <item m="1" x="189"/>
        <item m="1" x="178"/>
        <item m="1" x="95"/>
        <item m="1" x="94"/>
        <item m="1" x="215"/>
        <item m="1" x="194"/>
        <item m="1" x="67"/>
        <item m="1" x="429"/>
        <item m="1" x="377"/>
        <item m="1" x="173"/>
        <item m="1" x="188"/>
        <item m="1" x="344"/>
        <item m="1" x="505"/>
        <item m="1" x="357"/>
        <item m="1" x="417"/>
        <item m="1" x="296"/>
        <item m="1" x="363"/>
        <item m="1" x="216"/>
        <item m="1" x="252"/>
        <item m="1" x="232"/>
        <item m="1" x="19"/>
        <item m="1" x="454"/>
        <item m="1" x="370"/>
        <item m="1" x="28"/>
        <item m="1" x="276"/>
        <item m="1" x="462"/>
        <item m="1" x="44"/>
        <item m="1" x="315"/>
        <item m="1" x="57"/>
        <item m="1" x="204"/>
        <item m="1" x="54"/>
        <item m="1" x="493"/>
        <item m="1" x="513"/>
        <item m="1" x="136"/>
        <item m="1" x="236"/>
        <item m="1" x="278"/>
        <item m="1" x="294"/>
        <item m="1" x="497"/>
        <item m="1" x="426"/>
        <item m="1" x="112"/>
        <item m="1" x="369"/>
        <item m="1" x="295"/>
        <item m="1" x="381"/>
        <item m="1" x="160"/>
        <item m="1" x="176"/>
        <item m="1" x="483"/>
        <item m="1" x="146"/>
        <item m="1" x="121"/>
        <item m="1" x="328"/>
        <item m="1" x="71"/>
        <item m="1" x="329"/>
        <item m="1" x="352"/>
        <item m="1" x="228"/>
        <item m="1" x="219"/>
        <item m="1" x="312"/>
        <item m="1" x="273"/>
        <item m="1" x="33"/>
        <item m="1" x="61"/>
        <item m="1" x="498"/>
        <item m="1" x="378"/>
        <item m="1" x="56"/>
        <item m="1" x="222"/>
        <item m="1" x="359"/>
        <item m="1" x="506"/>
        <item m="1" x="22"/>
        <item m="1" x="281"/>
        <item m="1" x="327"/>
        <item m="1" x="148"/>
        <item m="1" x="141"/>
        <item m="1" x="304"/>
        <item m="1" x="430"/>
        <item m="1" x="320"/>
        <item m="1" x="199"/>
        <item m="1" x="172"/>
        <item m="1" x="175"/>
        <item m="1" x="292"/>
        <item m="1" x="275"/>
        <item m="1" x="402"/>
        <item m="1" x="374"/>
        <item m="1" x="436"/>
        <item m="1" x="464"/>
        <item m="1" x="182"/>
        <item m="1" x="269"/>
        <item m="1" x="337"/>
        <item m="1" x="63"/>
        <item m="1" x="465"/>
        <item m="1" x="133"/>
        <item m="1" x="392"/>
        <item m="1" x="316"/>
        <item m="1" x="145"/>
        <item m="1" x="279"/>
        <item m="1" x="354"/>
        <item m="1" x="243"/>
        <item m="1" x="453"/>
        <item m="1" x="376"/>
        <item m="1" x="181"/>
        <item m="1" x="339"/>
        <item m="1" x="202"/>
        <item m="1" x="394"/>
        <item m="1" x="184"/>
        <item m="1" x="371"/>
        <item m="1" x="144"/>
        <item m="1" x="206"/>
        <item m="1" x="313"/>
        <item m="1" x="167"/>
        <item m="1" x="468"/>
        <item m="1" x="179"/>
        <item m="1" x="309"/>
        <item m="1" x="306"/>
        <item m="1" x="457"/>
        <item m="1" x="410"/>
        <item m="1" x="438"/>
        <item m="1" x="342"/>
        <item m="1" x="351"/>
        <item m="1" x="282"/>
        <item m="1" x="280"/>
        <item m="1" x="382"/>
        <item m="1" x="388"/>
        <item m="1" x="511"/>
        <item m="1" x="456"/>
        <item m="1" x="147"/>
        <item m="1" x="100"/>
        <item m="1" x="192"/>
        <item m="1" x="113"/>
        <item m="1" x="433"/>
        <item m="1" x="91"/>
        <item m="1" x="445"/>
        <item m="1" x="131"/>
        <item m="1" x="347"/>
        <item m="1" x="75"/>
        <item m="1" x="218"/>
        <item m="1" x="169"/>
        <item x="7"/>
        <item m="1" x="102"/>
        <item m="1" x="191"/>
        <item m="1" x="508"/>
        <item m="1" x="399"/>
        <item m="1" x="440"/>
        <item m="1" x="157"/>
        <item m="1" x="318"/>
        <item m="1" x="474"/>
        <item m="1" x="424"/>
        <item m="1" x="142"/>
        <item m="1" x="494"/>
        <item m="1" x="512"/>
        <item x="6"/>
        <item m="1" x="237"/>
        <item m="1" x="398"/>
        <item m="1" x="82"/>
        <item m="1" x="64"/>
        <item m="1" x="163"/>
        <item m="1" x="367"/>
        <item m="1" x="116"/>
        <item m="1" x="183"/>
        <item m="1" x="185"/>
        <item m="1" x="151"/>
        <item m="1" x="238"/>
        <item m="1" x="415"/>
        <item m="1" x="338"/>
        <item m="1" x="422"/>
        <item m="1" x="245"/>
        <item m="1" x="437"/>
        <item m="1" x="390"/>
        <item m="1" x="73"/>
        <item m="1" x="154"/>
        <item m="1" x="230"/>
        <item m="1" x="287"/>
        <item m="1" x="98"/>
        <item m="1" x="366"/>
        <item m="1" x="446"/>
        <item m="1" x="25"/>
        <item m="1" x="150"/>
        <item m="1" x="201"/>
        <item m="1" x="208"/>
        <item m="1" x="501"/>
        <item m="1" x="486"/>
        <item m="1" x="159"/>
        <item m="1" x="345"/>
        <item m="1" x="107"/>
        <item m="1" x="516"/>
        <item m="1" x="487"/>
        <item m="1" x="452"/>
        <item m="1" x="76"/>
        <item m="1" x="389"/>
        <item m="1" x="168"/>
        <item m="1" x="478"/>
        <item m="1" x="186"/>
        <item m="1" x="87"/>
        <item m="1" x="448"/>
        <item m="1" x="406"/>
        <item m="1" x="403"/>
        <item m="1" x="42"/>
        <item m="1" x="395"/>
        <item m="1" x="386"/>
        <item m="1" x="122"/>
        <item m="1" x="307"/>
        <item m="1" x="134"/>
        <item m="1" x="119"/>
        <item m="1" x="24"/>
        <item m="1" x="195"/>
        <item m="1" x="74"/>
        <item m="1" x="425"/>
        <item m="1" x="477"/>
        <item m="1" x="90"/>
        <item m="1" x="418"/>
        <item m="1" x="129"/>
        <item m="1" x="227"/>
        <item m="1" x="46"/>
        <item m="1" x="346"/>
        <item m="1" x="58"/>
        <item m="1" x="362"/>
        <item m="1" x="196"/>
        <item m="1" x="77"/>
        <item m="1" x="68"/>
        <item m="1" x="348"/>
        <item m="1" x="416"/>
        <item m="1" x="467"/>
        <item m="1" x="310"/>
        <item m="1" x="166"/>
        <item m="1" x="379"/>
        <item m="1" x="66"/>
        <item m="1" x="470"/>
        <item m="1" x="205"/>
        <item m="1" x="187"/>
        <item m="1" x="85"/>
        <item m="1" x="132"/>
        <item m="1" x="349"/>
        <item m="1" x="262"/>
        <item m="1" x="164"/>
        <item m="1" x="170"/>
        <item m="1" x="387"/>
        <item m="1" x="385"/>
        <item m="1" x="463"/>
        <item m="1" x="37"/>
        <item m="1" x="495"/>
        <item m="1" x="481"/>
        <item m="1" x="140"/>
        <item m="1" x="396"/>
        <item m="1" x="217"/>
        <item m="1" x="297"/>
        <item m="1" x="451"/>
        <item m="1" x="368"/>
        <item m="1" x="258"/>
        <item m="1" x="50"/>
        <item m="1" x="106"/>
        <item m="1" x="62"/>
        <item m="1" x="471"/>
        <item m="1" x="149"/>
        <item m="1" x="488"/>
        <item m="1" x="259"/>
        <item m="1" x="53"/>
        <item m="1" x="469"/>
        <item m="1" x="34"/>
        <item m="1" x="373"/>
        <item m="1" x="143"/>
        <item m="1" x="500"/>
        <item m="1" x="401"/>
        <item m="1" x="127"/>
        <item m="1" x="81"/>
        <item m="1" x="326"/>
        <item m="1" x="268"/>
        <item m="1" x="299"/>
        <item m="1" x="482"/>
        <item m="1" x="256"/>
        <item m="1" x="288"/>
        <item m="1" x="434"/>
        <item m="1" x="55"/>
        <item m="1" x="223"/>
        <item m="1" x="60"/>
        <item m="1" x="214"/>
        <item m="1" x="277"/>
        <item m="1" x="455"/>
        <item m="1" x="291"/>
        <item m="1" x="356"/>
        <item m="1" x="364"/>
        <item m="1" x="407"/>
        <item m="1" x="233"/>
        <item m="1" x="265"/>
        <item m="1" x="158"/>
        <item m="1" x="358"/>
        <item m="1" x="135"/>
        <item m="1" x="308"/>
        <item m="1" x="507"/>
        <item m="1" x="241"/>
        <item m="1" x="414"/>
        <item m="1" x="153"/>
        <item m="1" x="266"/>
        <item m="1" x="115"/>
        <item m="1" x="99"/>
        <item m="1" x="105"/>
        <item x="0"/>
        <item x="2"/>
        <item x="3"/>
        <item x="4"/>
        <item x="5"/>
        <item x="8"/>
        <item x="9"/>
        <item x="10"/>
        <item x="11"/>
        <item x="12"/>
        <item x="13"/>
        <item x="14"/>
        <item x="1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60"/>
    <field x="61"/>
    <field x="56"/>
  </rowFields>
  <rowItems count="1">
    <i t="grand">
      <x/>
    </i>
  </rowItems>
  <colItems count="1">
    <i/>
  </colItems>
  <pivotTableStyleInfo name="PivotStyleLight16" showRowHeaders="1" showColHeaders="1" showRowStripes="0" showColStripes="0" showLastColumn="1"/>
  <filters count="2">
    <filter fld="60" type="captionEqual" evalOrder="-1" id="4" stringValue1="221-7">
      <autoFilter ref="A1">
        <filterColumn colId="0">
          <filters>
            <filter val="221-7"/>
          </filters>
        </filterColumn>
      </autoFilter>
    </filter>
    <filter fld="57" type="captionNotEqual" evalOrder="-1" id="1" stringValue1="-">
      <autoFilter ref="A1">
        <filterColumn colId="0">
          <customFilters>
            <customFilter operator="notEqual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.xml><?xml version="1.0" encoding="utf-8"?>
<pivotTableDefinition xmlns="http://schemas.openxmlformats.org/spreadsheetml/2006/main" name="Tabela przestawna1" cacheId="0" applyNumberFormats="0" applyBorderFormats="0" applyFontFormats="0" applyPatternFormats="0" applyAlignmentFormats="0" applyWidthHeightFormats="1" dataCaption="Wartości" updatedVersion="6" minRefreshableVersion="3" showDrill="0" useAutoFormatting="1" itemPrintTitles="1" createdVersion="6" indent="0" compact="0" compactData="0" multipleFieldFilters="0">
  <location ref="A3:C4" firstHeaderRow="1" firstDataRow="1" firstDataCol="3"/>
  <pivotFields count="7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22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22">
        <item m="1" x="316"/>
        <item m="1" x="180"/>
        <item m="1" x="839"/>
        <item m="1" x="843"/>
        <item m="1" x="846"/>
        <item m="1" x="790"/>
        <item m="1" x="754"/>
        <item m="1" x="848"/>
        <item m="1" x="794"/>
        <item m="1" x="851"/>
        <item m="1" x="797"/>
        <item m="1" x="855"/>
        <item m="1" x="800"/>
        <item m="1" x="761"/>
        <item m="1" x="860"/>
        <item m="1" x="803"/>
        <item m="1" x="763"/>
        <item m="1" x="862"/>
        <item m="1" x="805"/>
        <item m="1" x="765"/>
        <item m="1" x="865"/>
        <item m="1" x="808"/>
        <item m="1" x="868"/>
        <item m="1" x="811"/>
        <item m="1" x="412"/>
        <item m="1" x="768"/>
        <item m="1" x="444"/>
        <item m="1" x="470"/>
        <item m="1" x="500"/>
        <item m="1" x="587"/>
        <item m="1" x="635"/>
        <item m="1" x="695"/>
        <item m="1" x="769"/>
        <item m="1" x="856"/>
        <item m="1" x="139"/>
        <item m="1" x="85"/>
        <item m="1" x="45"/>
        <item m="1" x="29"/>
        <item m="1" x="15"/>
        <item m="1" x="912"/>
        <item m="1" x="893"/>
        <item m="1" x="142"/>
        <item m="1" x="88"/>
        <item m="1" x="48"/>
        <item m="1" x="32"/>
        <item m="1" x="17"/>
        <item m="1" x="915"/>
        <item m="1" x="145"/>
        <item m="1" x="91"/>
        <item m="1" x="52"/>
        <item m="1" x="148"/>
        <item m="1" x="95"/>
        <item m="1" x="55"/>
        <item m="1" x="150"/>
        <item m="1" x="98"/>
        <item m="1" x="58"/>
        <item m="1" x="155"/>
        <item m="1" x="102"/>
        <item m="1" x="60"/>
        <item m="1" x="161"/>
        <item m="1" x="106"/>
        <item m="1" x="62"/>
        <item m="1" x="164"/>
        <item m="1" x="109"/>
        <item m="1" x="64"/>
        <item m="1" x="166"/>
        <item m="1" x="111"/>
        <item m="1" x="65"/>
        <item m="1" x="168"/>
        <item m="1" x="113"/>
        <item m="1" x="67"/>
        <item m="1" x="588"/>
        <item m="1" x="68"/>
        <item m="1" x="37"/>
        <item m="1" x="636"/>
        <item m="1" x="696"/>
        <item m="1" x="770"/>
        <item m="1" x="857"/>
        <item m="1" x="902"/>
        <item m="1" x="21"/>
        <item m="1" x="70"/>
        <item m="1" x="156"/>
        <item m="1" x="371"/>
        <item m="1" x="310"/>
        <item m="1" x="277"/>
        <item m="1" x="374"/>
        <item m="1" x="312"/>
        <item m="1" x="278"/>
        <item m="1" x="376"/>
        <item m="1" x="314"/>
        <item m="1" x="280"/>
        <item m="1" x="378"/>
        <item m="1" x="317"/>
        <item m="1" x="281"/>
        <item m="1" x="380"/>
        <item m="1" x="319"/>
        <item m="1" x="283"/>
        <item m="1" x="384"/>
        <item m="1" x="321"/>
        <item m="1" x="284"/>
        <item m="1" x="387"/>
        <item m="1" x="323"/>
        <item m="1" x="285"/>
        <item m="1" x="389"/>
        <item m="1" x="325"/>
        <item m="1" x="286"/>
        <item m="1" x="391"/>
        <item m="1" x="327"/>
        <item m="1" x="287"/>
        <item m="1" x="393"/>
        <item m="1" x="329"/>
        <item m="1" x="288"/>
        <item m="1" x="858"/>
        <item m="1" x="903"/>
        <item m="1" x="546"/>
        <item m="1" x="502"/>
        <item m="1" x="483"/>
        <item m="1" x="549"/>
        <item m="1" x="503"/>
        <item m="1" x="551"/>
        <item m="1" x="553"/>
        <item m="1" x="555"/>
        <item m="1" x="504"/>
        <item m="1" x="558"/>
        <item m="1" x="505"/>
        <item m="1" x="561"/>
        <item m="1" x="506"/>
        <item m="1" x="564"/>
        <item m="1" x="20"/>
        <item m="1" x="24"/>
        <item m="1" x="508"/>
        <item m="1" x="485"/>
        <item m="1" x="473"/>
        <item m="1" x="458"/>
        <item m="1" x="446"/>
        <item m="1" x="434"/>
        <item m="1" x="417"/>
        <item m="1" x="362"/>
        <item m="1" x="566"/>
        <item m="1" x="509"/>
        <item m="1" x="568"/>
        <item m="1" x="510"/>
        <item m="1" x="486"/>
        <item m="1" x="474"/>
        <item m="1" x="459"/>
        <item m="1" x="447"/>
        <item m="1" x="157"/>
        <item m="1" x="205"/>
        <item m="1" x="814"/>
        <item m="1" x="773"/>
        <item m="1" x="816"/>
        <item m="1" x="820"/>
        <item m="1" x="775"/>
        <item m="1" x="822"/>
        <item m="1" x="824"/>
        <item m="1" x="779"/>
        <item m="1" x="742"/>
        <item m="1" x="827"/>
        <item m="1" x="780"/>
        <item m="1" x="830"/>
        <item m="1" x="832"/>
        <item m="1" x="834"/>
        <item m="1" x="836"/>
        <item m="1" x="236"/>
        <item m="1" x="249"/>
        <item m="1" x="254"/>
        <item m="1" x="258"/>
        <item m="1" x="784"/>
        <item m="1" x="747"/>
        <item m="1" x="711"/>
        <item m="1" x="671"/>
        <item m="1" x="644"/>
        <item m="1" x="618"/>
        <item m="1" x="597"/>
        <item m="1" x="544"/>
        <item m="1" x="385"/>
        <item m="1" x="437"/>
        <item m="1" x="117"/>
        <item m="1" x="119"/>
        <item m="1" x="74"/>
        <item m="1" x="121"/>
        <item m="1" x="123"/>
        <item m="1" x="125"/>
        <item m="1" x="76"/>
        <item m="1" x="127"/>
        <item m="1" x="78"/>
        <item m="1" x="130"/>
        <item m="1" x="132"/>
        <item m="1" x="134"/>
        <item m="1" x="137"/>
        <item m="1" x="559"/>
        <item m="1" x="623"/>
        <item m="1" x="332"/>
        <item m="1" x="336"/>
        <item m="1" x="341"/>
        <item m="1" x="295"/>
        <item m="1" x="265"/>
        <item m="1" x="345"/>
        <item m="1" x="298"/>
        <item m="1" x="268"/>
        <item m="1" x="246"/>
        <item m="1" x="349"/>
        <item m="1" x="669"/>
        <item m="1" x="681"/>
        <item m="1" x="690"/>
        <item m="1" x="699"/>
        <item m="1" x="708"/>
        <item m="1" x="717"/>
        <item m="1" x="728"/>
        <item m="1" x="735"/>
        <item m="1" x="744"/>
        <item m="1" x="301"/>
        <item m="1" x="270"/>
        <item m="1" x="248"/>
        <item m="1" x="228"/>
        <item m="1" x="210"/>
        <item m="1" x="192"/>
        <item m="1" x="152"/>
        <item m="1" x="100"/>
        <item m="1" x="352"/>
        <item m="1" x="672"/>
        <item m="1" x="684"/>
        <item m="1" x="691"/>
        <item m="1" x="700"/>
        <item m="1" x="709"/>
        <item m="1" x="718"/>
        <item m="1" x="729"/>
        <item m="1" x="736"/>
        <item m="1" x="304"/>
        <item m="1" x="271"/>
        <item m="1" x="250"/>
        <item m="1" x="229"/>
        <item m="1" x="211"/>
        <item m="1" x="193"/>
        <item m="1" x="158"/>
        <item m="1" x="104"/>
        <item m="1" x="357"/>
        <item m="1" x="360"/>
        <item m="1" x="364"/>
        <item m="1" x="368"/>
        <item m="1" x="828"/>
        <item m="1" x="895"/>
        <item m="1" x="514"/>
        <item m="1" x="489"/>
        <item m="1" x="478"/>
        <item m="1" x="465"/>
        <item m="1" x="453"/>
        <item m="1" x="436"/>
        <item m="1" x="518"/>
        <item m="1" x="492"/>
        <item m="1" x="521"/>
        <item m="1" x="524"/>
        <item m="1" x="495"/>
        <item m="1" x="527"/>
        <item m="1" x="532"/>
        <item m="1" x="535"/>
        <item m="1" x="538"/>
        <item m="1" x="498"/>
        <item m="1" x="480"/>
        <item m="1" x="468"/>
        <item m="1" x="540"/>
        <item m="1" x="499"/>
        <item m="1" x="543"/>
        <item m="1" x="128"/>
        <item m="1" x="196"/>
        <item m="1" x="786"/>
        <item m="1" x="751"/>
        <item m="1" x="719"/>
        <item m="1" x="682"/>
        <item m="1" x="651"/>
        <item m="1" x="621"/>
        <item m="1" x="599"/>
        <item m="1" x="547"/>
        <item m="1" x="788"/>
        <item m="1" x="791"/>
        <item m="1" x="755"/>
        <item m="1" x="722"/>
        <item m="1" x="795"/>
        <item m="1" x="798"/>
        <item m="1" x="759"/>
        <item m="1" x="801"/>
        <item m="1" x="804"/>
        <item m="1" x="764"/>
        <item m="1" x="727"/>
        <item m="1" x="689"/>
        <item m="1" x="656"/>
        <item m="1" x="630"/>
        <item m="1" x="607"/>
        <item m="1" x="562"/>
        <item m="1" x="806"/>
        <item m="1" x="809"/>
        <item m="1" x="766"/>
        <item m="1" x="812"/>
        <item m="1" x="354"/>
        <item m="1" x="428"/>
        <item m="1" x="86"/>
        <item m="1" x="46"/>
        <item m="1" x="30"/>
        <item m="1" x="89"/>
        <item m="1" x="49"/>
        <item m="1" x="33"/>
        <item m="1" x="92"/>
        <item m="1" x="53"/>
        <item m="1" x="96"/>
        <item m="1" x="56"/>
        <item m="1" x="99"/>
        <item m="1" x="103"/>
        <item m="1" x="107"/>
        <item m="1" x="110"/>
        <item m="1" x="112"/>
        <item m="1" x="66"/>
        <item m="1" x="36"/>
        <item m="1" x="114"/>
        <item m="1" x="69"/>
        <item m="1" x="38"/>
        <item m="1" x="19"/>
        <item m="1" x="792"/>
        <item m="1" x="917"/>
        <item m="1" x="115"/>
        <item m="1" x="606"/>
        <item m="1" x="652"/>
        <item m="1" x="395"/>
        <item m="1" x="398"/>
        <item m="1" x="705"/>
        <item m="1" x="334"/>
        <item m="1" x="292"/>
        <item m="1" x="263"/>
        <item m="1" x="242"/>
        <item m="1" x="224"/>
        <item m="1" x="204"/>
        <item m="1" x="185"/>
        <item m="1" x="143"/>
        <item m="1" x="400"/>
        <item m="1" x="338"/>
        <item m="1" x="402"/>
        <item m="1" x="343"/>
        <item m="1" x="405"/>
        <item m="1" x="347"/>
        <item m="1" x="409"/>
        <item m="1" x="413"/>
        <item m="1" x="712"/>
        <item m="1" x="721"/>
        <item m="1" x="731"/>
        <item m="1" x="737"/>
        <item m="1" x="746"/>
        <item m="1" x="355"/>
        <item m="1" x="306"/>
        <item m="1" x="273"/>
        <item m="1" x="252"/>
        <item m="1" x="231"/>
        <item m="1" x="213"/>
        <item m="1" x="195"/>
        <item m="1" x="162"/>
        <item m="1" x="415"/>
        <item m="1" x="418"/>
        <item m="1" x="420"/>
        <item m="1" x="366"/>
        <item m="1" x="881"/>
        <item m="1" x="913"/>
        <item m="1" x="570"/>
        <item m="1" x="512"/>
        <item m="1" x="488"/>
        <item m="1" x="572"/>
        <item m="1" x="516"/>
        <item m="1" x="491"/>
        <item m="1" x="574"/>
        <item m="1" x="519"/>
        <item m="1" x="493"/>
        <item m="1" x="576"/>
        <item m="1" x="522"/>
        <item m="1" x="494"/>
        <item m="1" x="578"/>
        <item m="1" x="525"/>
        <item m="1" x="496"/>
        <item m="1" x="583"/>
        <item m="1" x="529"/>
        <item m="1" x="497"/>
        <item m="1" x="589"/>
        <item m="1" x="533"/>
        <item m="1" x="591"/>
        <item m="1" x="536"/>
        <item m="1" x="593"/>
        <item m="1" x="595"/>
        <item m="1" x="541"/>
        <item m="1" x="178"/>
        <item m="1" x="838"/>
        <item m="1" x="842"/>
        <item m="1" x="787"/>
        <item m="1" x="752"/>
        <item m="1" x="720"/>
        <item m="1" x="683"/>
        <item m="1" x="653"/>
        <item m="1" x="622"/>
        <item m="1" x="600"/>
        <item m="1" x="845"/>
        <item m="1" x="789"/>
        <item m="1" x="753"/>
        <item m="1" x="847"/>
        <item m="1" x="793"/>
        <item m="1" x="756"/>
        <item m="1" x="849"/>
        <item m="1" x="796"/>
        <item m="1" x="758"/>
        <item m="1" x="853"/>
        <item m="1" x="799"/>
        <item m="1" x="760"/>
        <item m="1" x="859"/>
        <item m="1" x="802"/>
        <item m="1" x="762"/>
        <item m="1" x="726"/>
        <item m="1" x="688"/>
        <item m="1" x="861"/>
        <item m="1" x="864"/>
        <item m="1" x="866"/>
        <item m="1" x="810"/>
        <item m="1" x="767"/>
        <item m="1" x="730"/>
        <item m="1" x="410"/>
        <item m="1" x="138"/>
        <item m="1" x="84"/>
        <item m="1" x="140"/>
        <item m="1" x="467"/>
        <item m="1" x="469"/>
        <item m="1" x="472"/>
        <item m="1" x="476"/>
        <item m="1" x="479"/>
        <item m="1" x="482"/>
        <item m="1" x="87"/>
        <item m="1" x="47"/>
        <item m="1" x="31"/>
        <item m="1" x="16"/>
        <item m="1" x="914"/>
        <item m="1" x="894"/>
        <item m="1" x="872"/>
        <item m="1" x="817"/>
        <item m="1" x="144"/>
        <item m="1" x="90"/>
        <item m="1" x="50"/>
        <item m="1" x="34"/>
        <item m="1" x="18"/>
        <item m="1" x="147"/>
        <item m="1" x="94"/>
        <item m="1" x="54"/>
        <item m="1" x="149"/>
        <item m="1" x="97"/>
        <item m="1" x="57"/>
        <item m="1" x="153"/>
        <item m="1" x="101"/>
        <item m="1" x="59"/>
        <item m="1" x="159"/>
        <item m="1" x="105"/>
        <item m="1" x="61"/>
        <item m="1" x="163"/>
        <item m="1" x="108"/>
        <item m="1" x="63"/>
        <item m="1" x="165"/>
        <item m="1" x="167"/>
        <item m="1" x="585"/>
        <item m="1" x="369"/>
        <item m="1" x="372"/>
        <item m="1" x="311"/>
        <item m="1" x="375"/>
        <item m="1" x="313"/>
        <item m="1" x="279"/>
        <item m="1" x="256"/>
        <item m="1" x="377"/>
        <item m="1" x="315"/>
        <item m="1" x="379"/>
        <item m="1" x="318"/>
        <item m="1" x="282"/>
        <item m="1" x="257"/>
        <item m="1" x="382"/>
        <item m="1" x="320"/>
        <item m="1" x="386"/>
        <item m="1" x="322"/>
        <item m="1" x="388"/>
        <item m="1" x="324"/>
        <item m="1" x="390"/>
        <item m="1" x="326"/>
        <item m="1" x="392"/>
        <item m="1" x="328"/>
        <item m="1" x="854"/>
        <item m="1" x="545"/>
        <item m="1" x="501"/>
        <item m="1" x="548"/>
        <item m="1" x="550"/>
        <item m="1" x="552"/>
        <item m="1" x="554"/>
        <item m="1" x="556"/>
        <item m="1" x="560"/>
        <item m="1" x="563"/>
        <item m="1" x="507"/>
        <item m="1" x="484"/>
        <item m="1" x="565"/>
        <item m="1" x="567"/>
        <item m="1" x="154"/>
        <item m="1" x="813"/>
        <item m="1" x="772"/>
        <item m="1" x="815"/>
        <item m="1" x="774"/>
        <item m="1" x="819"/>
        <item m="1" x="821"/>
        <item m="1" x="777"/>
        <item m="1" x="823"/>
        <item m="1" x="778"/>
        <item m="1" x="740"/>
        <item m="1" x="703"/>
        <item m="1" x="666"/>
        <item m="1" x="641"/>
        <item m="1" x="615"/>
        <item m="1" x="580"/>
        <item m="1" x="528"/>
        <item m="1" x="825"/>
        <item m="1" x="829"/>
        <item m="1" x="781"/>
        <item m="1" x="743"/>
        <item m="1" x="707"/>
        <item m="1" x="831"/>
        <item m="1" x="782"/>
        <item m="1" x="833"/>
        <item m="1" x="835"/>
        <item m="1" x="783"/>
        <item m="1" x="745"/>
        <item m="1" x="710"/>
        <item m="1" x="670"/>
        <item m="1" x="643"/>
        <item m="1" x="617"/>
        <item m="1" x="596"/>
        <item m="1" x="383"/>
        <item m="1" x="116"/>
        <item m="1" x="72"/>
        <item m="1" x="118"/>
        <item m="1" x="73"/>
        <item m="1" x="120"/>
        <item m="1" x="122"/>
        <item m="1" x="124"/>
        <item m="1" x="126"/>
        <item m="1" x="77"/>
        <item m="1" x="129"/>
        <item m="1" x="79"/>
        <item m="1" x="131"/>
        <item m="1" x="460"/>
        <item m="1" x="466"/>
        <item m="1" x="80"/>
        <item m="1" x="41"/>
        <item m="1" x="26"/>
        <item m="1" x="921"/>
        <item m="1" x="906"/>
        <item m="1" x="891"/>
        <item m="1" x="863"/>
        <item m="1" x="807"/>
        <item m="1" x="133"/>
        <item m="1" x="81"/>
        <item m="1" x="136"/>
        <item m="1" x="83"/>
        <item m="1" x="557"/>
        <item m="1" x="331"/>
        <item m="1" x="290"/>
        <item m="1" x="335"/>
        <item m="1" x="293"/>
        <item m="1" x="339"/>
        <item m="1" x="668"/>
        <item m="1" x="677"/>
        <item m="1" x="687"/>
        <item m="1" x="694"/>
        <item m="1" x="706"/>
        <item m="1" x="716"/>
        <item m="1" x="725"/>
        <item m="1" x="734"/>
        <item m="1" x="741"/>
        <item m="1" x="294"/>
        <item m="1" x="264"/>
        <item m="1" x="243"/>
        <item m="1" x="225"/>
        <item m="1" x="208"/>
        <item m="1" x="186"/>
        <item m="1" x="146"/>
        <item m="1" x="93"/>
        <item m="1" x="344"/>
        <item m="1" x="297"/>
        <item m="1" x="267"/>
        <item m="1" x="245"/>
        <item m="1" x="227"/>
        <item m="1" x="348"/>
        <item m="1" x="300"/>
        <item m="1" x="351"/>
        <item m="1" x="303"/>
        <item m="1" x="356"/>
        <item m="1" x="359"/>
        <item m="1" x="363"/>
        <item m="1" x="367"/>
        <item m="1" x="826"/>
        <item m="1" x="513"/>
        <item m="1" x="517"/>
        <item m="1" x="520"/>
        <item m="1" x="523"/>
        <item m="1" x="526"/>
        <item m="1" x="530"/>
        <item m="1" x="534"/>
        <item m="1" x="537"/>
        <item m="1" x="539"/>
        <item m="1" x="542"/>
        <item m="1" x="340"/>
        <item m="1" x="191"/>
        <item m="1" x="869"/>
        <item m="1" x="871"/>
        <item m="1" x="873"/>
        <item m="1" x="874"/>
        <item m="1" x="876"/>
        <item m="1" x="879"/>
        <item m="1" x="882"/>
        <item m="1" x="883"/>
        <item m="1" x="884"/>
        <item m="1" x="885"/>
        <item m="1" x="427"/>
        <item m="1" x="169"/>
        <item m="1" x="170"/>
        <item m="1" x="171"/>
        <item m="1" x="172"/>
        <item m="1" x="173"/>
        <item m="1" x="176"/>
        <item m="1" x="179"/>
        <item m="1" x="181"/>
        <item m="1" x="182"/>
        <item m="1" x="183"/>
        <item m="1" x="135"/>
        <item m="1" x="82"/>
        <item m="1" x="42"/>
        <item m="1" x="27"/>
        <item m="1" x="11"/>
        <item m="1" x="907"/>
        <item m="1" x="892"/>
        <item m="1" x="867"/>
        <item m="1" x="605"/>
        <item m="1" x="394"/>
        <item m="1" x="330"/>
        <item m="1" x="289"/>
        <item m="1" x="261"/>
        <item m="1" x="240"/>
        <item m="1" x="221"/>
        <item m="1" x="202"/>
        <item m="1" x="397"/>
        <item m="1" x="704"/>
        <item m="1" x="715"/>
        <item m="1" x="724"/>
        <item m="1" x="733"/>
        <item m="1" x="739"/>
        <item m="1" x="750"/>
        <item m="1" x="757"/>
        <item m="1" x="771"/>
        <item m="1" x="776"/>
        <item m="1" x="785"/>
        <item m="1" x="333"/>
        <item m="1" x="667"/>
        <item m="1" x="675"/>
        <item m="1" x="686"/>
        <item m="1" x="693"/>
        <item m="1" x="702"/>
        <item m="1" x="714"/>
        <item m="1" x="723"/>
        <item m="1" x="732"/>
        <item m="1" x="738"/>
        <item m="1" x="748"/>
        <item m="1" x="291"/>
        <item m="1" x="642"/>
        <item m="1" x="647"/>
        <item m="1" x="655"/>
        <item m="1" x="658"/>
        <item m="1" x="665"/>
        <item m="1" x="674"/>
        <item m="1" x="685"/>
        <item m="1" x="692"/>
        <item m="1" x="701"/>
        <item m="1" x="713"/>
        <item m="1" x="262"/>
        <item m="1" x="616"/>
        <item m="1" x="620"/>
        <item m="1" x="629"/>
        <item m="1" x="632"/>
        <item m="1" x="640"/>
        <item m="1" x="646"/>
        <item m="1" x="654"/>
        <item m="1" x="657"/>
        <item m="1" x="664"/>
        <item m="1" x="673"/>
        <item m="1" x="241"/>
        <item m="1" x="584"/>
        <item m="1" x="598"/>
        <item m="1" x="604"/>
        <item m="1" x="608"/>
        <item m="1" x="613"/>
        <item m="1" x="619"/>
        <item m="1" x="628"/>
        <item m="1" x="631"/>
        <item m="1" x="639"/>
        <item m="1" x="645"/>
        <item m="1" x="223"/>
        <item m="1" x="531"/>
        <item m="1" x="203"/>
        <item m="1" x="184"/>
        <item m="1" x="141"/>
        <item m="1" x="399"/>
        <item m="1" x="337"/>
        <item m="1" x="401"/>
        <item m="1" x="342"/>
        <item m="1" x="296"/>
        <item m="1" x="266"/>
        <item m="1" x="244"/>
        <item m="1" x="226"/>
        <item m="1" x="403"/>
        <item m="1" x="346"/>
        <item m="1" x="299"/>
        <item m="1" x="269"/>
        <item m="1" x="247"/>
        <item m="1" x="407"/>
        <item m="1" x="350"/>
        <item m="1" x="302"/>
        <item m="1" x="411"/>
        <item m="1" x="353"/>
        <item m="1" x="305"/>
        <item m="1" x="272"/>
        <item m="1" x="251"/>
        <item m="1" x="230"/>
        <item m="1" x="212"/>
        <item m="1" x="194"/>
        <item m="1" x="160"/>
        <item m="1" x="414"/>
        <item m="1" x="358"/>
        <item m="1" x="307"/>
        <item m="1" x="274"/>
        <item m="1" x="253"/>
        <item m="1" x="416"/>
        <item m="1" x="361"/>
        <item m="1" x="308"/>
        <item m="1" x="419"/>
        <item m="1" x="365"/>
        <item m="1" x="309"/>
        <item m="1" x="275"/>
        <item m="1" x="880"/>
        <item m="1" x="911"/>
        <item m="1" x="569"/>
        <item m="1" x="25"/>
        <item m="1" x="28"/>
        <item m="1" x="35"/>
        <item m="1" x="39"/>
        <item m="1" x="40"/>
        <item m="1" x="43"/>
        <item m="1" x="51"/>
        <item m="1" x="71"/>
        <item m="1" x="75"/>
        <item m="1" x="511"/>
        <item m="1" x="487"/>
        <item m="1" x="477"/>
        <item m="1" x="464"/>
        <item m="1" x="451"/>
        <item m="1" x="435"/>
        <item m="1" x="422"/>
        <item m="1" x="370"/>
        <item m="1" x="571"/>
        <item m="1" x="515"/>
        <item m="1" x="490"/>
        <item m="1" x="573"/>
        <item m="1" x="575"/>
        <item m="1" x="577"/>
        <item m="1" x="581"/>
        <item m="1" x="586"/>
        <item m="1" x="590"/>
        <item m="1" x="592"/>
        <item m="1" x="594"/>
        <item m="1" x="177"/>
        <item m="1" x="216"/>
        <item m="1" x="837"/>
        <item m="1" x="840"/>
        <item m="1" x="844"/>
        <item m="1" x="408"/>
        <item m="1" x="443"/>
        <item m="1" x="582"/>
        <item m="1" x="634"/>
        <item m="1" x="852"/>
        <item m="1" x="901"/>
        <item m="1" x="151"/>
        <item m="1" x="381"/>
        <item m="1" x="818"/>
        <item m="1" x="614"/>
        <item m="1" x="663"/>
        <item m="1" x="890"/>
        <item m="1" x="190"/>
        <item m="1" x="222"/>
        <item m="1" x="260"/>
        <item m="1" x="426"/>
        <item m="1" x="452"/>
        <item m="1" x="603"/>
        <item m="1" x="650"/>
        <item m="1" x="878"/>
        <item m="1" x="910"/>
        <item m="1" x="175"/>
        <item m="1" x="215"/>
        <item m="1" x="406"/>
        <item m="1" x="442"/>
        <item m="1" x="579"/>
        <item m="1" x="633"/>
        <item m="1" x="850"/>
        <item m="1" x="900"/>
        <item m="1" x="373"/>
        <item m="1" x="201"/>
        <item m="1" x="235"/>
        <item m="1" x="276"/>
        <item m="1" x="433"/>
        <item m="1" x="457"/>
        <item m="1" x="481"/>
        <item m="1" x="612"/>
        <item m="1" x="662"/>
        <item m="1" x="889"/>
        <item m="1" x="920"/>
        <item m="1" x="189"/>
        <item m="1" x="220"/>
        <item m="1" x="425"/>
        <item m="1" x="450"/>
        <item m="1" x="602"/>
        <item m="1" x="649"/>
        <item m="1" x="877"/>
        <item m="1" x="909"/>
        <item m="1" x="174"/>
        <item m="1" x="214"/>
        <item m="1" x="404"/>
        <item m="1" x="441"/>
        <item m="1" x="841"/>
        <item m="1" x="627"/>
        <item m="1" x="680"/>
        <item m="1" x="899"/>
        <item m="1" x="14"/>
        <item m="1" x="44"/>
        <item m="1" x="200"/>
        <item m="1" x="234"/>
        <item m="1" x="432"/>
        <item m="1" x="456"/>
        <item m="1" x="611"/>
        <item m="1" x="661"/>
        <item m="1" x="888"/>
        <item m="1" x="919"/>
        <item m="1" x="188"/>
        <item m="1" x="219"/>
        <item m="1" x="259"/>
        <item m="1" x="424"/>
        <item m="1" x="449"/>
        <item m="1" x="601"/>
        <item m="1" x="648"/>
        <item m="1" x="875"/>
        <item m="1" x="908"/>
        <item m="1" x="396"/>
        <item m="1" x="209"/>
        <item m="1" x="239"/>
        <item m="1" x="440"/>
        <item m="1" x="463"/>
        <item m="1" x="626"/>
        <item m="1" x="679"/>
        <item m="1" x="749"/>
        <item m="1" x="898"/>
        <item m="1" x="13"/>
        <item m="1" x="199"/>
        <item m="1" x="233"/>
        <item m="1" x="431"/>
        <item m="1" x="455"/>
        <item m="1" x="610"/>
        <item m="1" x="660"/>
        <item m="1" x="887"/>
        <item m="1" x="918"/>
        <item m="1" x="187"/>
        <item m="1" x="218"/>
        <item m="1" x="423"/>
        <item m="1" x="448"/>
        <item m="1" x="475"/>
        <item m="1" x="870"/>
        <item m="1" x="638"/>
        <item m="1" x="698"/>
        <item m="1" x="905"/>
        <item m="1" x="23"/>
        <item m="1" x="207"/>
        <item m="1" x="238"/>
        <item m="1" x="439"/>
        <item m="1" x="462"/>
        <item m="1" x="625"/>
        <item m="1" x="678"/>
        <item m="1" x="897"/>
        <item m="1" x="12"/>
        <item m="1" x="198"/>
        <item m="1" x="232"/>
        <item m="1" x="430"/>
        <item m="1" x="454"/>
        <item m="1" x="609"/>
        <item m="1" x="659"/>
        <item m="1" x="886"/>
        <item m="1" x="916"/>
        <item m="1" x="421"/>
        <item m="1" x="217"/>
        <item m="1" x="255"/>
        <item m="1" x="445"/>
        <item m="1" x="471"/>
        <item m="1" x="637"/>
        <item m="1" x="697"/>
        <item m="1" x="904"/>
        <item m="1" x="22"/>
        <item m="1" x="206"/>
        <item m="1" x="237"/>
        <item m="1" x="438"/>
        <item m="1" x="461"/>
        <item m="1" x="624"/>
        <item m="1" x="676"/>
        <item m="1" x="896"/>
        <item m="1" x="197"/>
        <item m="1" x="429"/>
        <item x="0"/>
        <item x="1"/>
        <item x="2"/>
        <item x="3"/>
        <item x="4"/>
        <item x="5"/>
        <item x="6"/>
        <item x="7"/>
        <item x="8"/>
        <item x="9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66">
        <item x="1"/>
        <item m="1" x="131"/>
        <item m="1" x="79"/>
        <item m="1" x="17"/>
        <item m="1" x="319"/>
        <item m="1" x="217"/>
        <item m="1" x="162"/>
        <item m="1" x="46"/>
        <item m="1" x="75"/>
        <item m="1" x="198"/>
        <item m="1" x="54"/>
        <item m="1" x="65"/>
        <item m="1" x="276"/>
        <item m="1" x="309"/>
        <item m="1" x="325"/>
        <item m="1" x="11"/>
        <item m="1" x="32"/>
        <item m="1" x="206"/>
        <item m="1" x="219"/>
        <item m="1" x="230"/>
        <item m="1" x="242"/>
        <item m="1" x="317"/>
        <item m="1" x="331"/>
        <item m="1" x="349"/>
        <item m="1" x="142"/>
        <item m="1" x="199"/>
        <item m="1" x="31"/>
        <item m="1" x="330"/>
        <item m="1" x="271"/>
        <item m="1" x="226"/>
        <item m="1" x="257"/>
        <item m="1" x="91"/>
        <item m="1" x="295"/>
        <item m="1" x="261"/>
        <item m="1" x="218"/>
        <item m="1" x="171"/>
        <item m="1" x="259"/>
        <item m="1" x="125"/>
        <item m="1" x="342"/>
        <item m="1" x="210"/>
        <item m="1" x="179"/>
        <item x="7"/>
        <item m="1" x="161"/>
        <item m="1" x="365"/>
        <item m="1" x="347"/>
        <item m="1" x="293"/>
        <item m="1" x="109"/>
        <item m="1" x="299"/>
        <item m="1" x="253"/>
        <item m="1" x="116"/>
        <item m="1" x="52"/>
        <item m="1" x="303"/>
        <item m="1" x="176"/>
        <item m="1" x="30"/>
        <item m="1" x="197"/>
        <item m="1" x="263"/>
        <item m="1" x="340"/>
        <item m="1" x="135"/>
        <item m="1" x="44"/>
        <item m="1" x="245"/>
        <item m="1" x="260"/>
        <item m="1" x="268"/>
        <item m="1" x="86"/>
        <item m="1" x="329"/>
        <item m="1" x="186"/>
        <item m="1" x="264"/>
        <item m="1" x="237"/>
        <item m="1" x="229"/>
        <item m="1" x="187"/>
        <item m="1" x="140"/>
        <item m="1" x="269"/>
        <item m="1" x="45"/>
        <item m="1" x="121"/>
        <item m="1" x="286"/>
        <item m="1" x="155"/>
        <item m="1" x="60"/>
        <item m="1" x="53"/>
        <item m="1" x="177"/>
        <item m="1" x="102"/>
        <item m="1" x="318"/>
        <item m="1" x="188"/>
        <item m="1" x="73"/>
        <item m="1" x="280"/>
        <item m="1" x="150"/>
        <item m="1" x="224"/>
        <item m="1" x="83"/>
        <item m="1" x="315"/>
        <item m="1" x="183"/>
        <item m="1" x="36"/>
        <item m="1" x="249"/>
        <item m="1" x="110"/>
        <item m="1" x="324"/>
        <item m="1" x="256"/>
        <item m="1" x="236"/>
        <item m="1" x="120"/>
        <item m="1" x="141"/>
        <item m="1" x="234"/>
        <item m="1" x="34"/>
        <item m="1" x="35"/>
        <item m="1" x="244"/>
        <item m="1" x="165"/>
        <item m="1" x="341"/>
        <item m="1" x="248"/>
        <item m="1" x="148"/>
        <item m="1" x="15"/>
        <item m="1" x="149"/>
        <item m="1" x="139"/>
        <item m="1" x="205"/>
        <item m="1" x="255"/>
        <item m="1" x="275"/>
        <item m="1" x="78"/>
        <item m="1" x="119"/>
        <item m="1" x="195"/>
        <item m="1" x="108"/>
        <item m="1" x="335"/>
        <item m="1" x="201"/>
        <item m="1" x="128"/>
        <item m="1" x="166"/>
        <item m="1" x="357"/>
        <item m="1" x="22"/>
        <item m="1" x="294"/>
        <item m="1" x="279"/>
        <item m="1" x="209"/>
        <item m="1" x="16"/>
        <item m="1" x="181"/>
        <item m="1" x="156"/>
        <item m="1" x="122"/>
        <item m="1" x="129"/>
        <item m="1" x="265"/>
        <item m="1" x="287"/>
        <item m="1" x="225"/>
        <item m="1" x="361"/>
        <item m="1" x="189"/>
        <item m="1" x="270"/>
        <item m="1" x="136"/>
        <item m="1" x="74"/>
        <item m="1" x="175"/>
        <item m="1" x="111"/>
        <item m="1" x="352"/>
        <item m="1" x="211"/>
        <item m="1" x="133"/>
        <item m="1" x="68"/>
        <item m="1" x="277"/>
        <item m="1" x="55"/>
        <item x="3"/>
        <item x="9"/>
        <item m="1" x="49"/>
        <item m="1" x="350"/>
        <item m="1" x="310"/>
        <item m="1" x="304"/>
        <item m="1" x="250"/>
        <item m="1" x="336"/>
        <item m="1" x="47"/>
        <item m="1" x="348"/>
        <item m="1" x="182"/>
        <item m="1" x="214"/>
        <item m="1" x="235"/>
        <item m="1" x="29"/>
        <item m="1" x="63"/>
        <item m="1" x="364"/>
        <item m="1" x="70"/>
        <item m="1" x="160"/>
        <item m="1" x="196"/>
        <item m="1" x="267"/>
        <item m="1" x="301"/>
        <item m="1" x="252"/>
        <item m="1" x="308"/>
        <item m="1" x="339"/>
        <item m="1" x="285"/>
        <item m="1" x="23"/>
        <item m="1" x="33"/>
        <item m="1" x="64"/>
        <item m="1" x="154"/>
        <item m="1" x="185"/>
        <item m="1" x="241"/>
        <item m="1" x="302"/>
        <item m="1" x="334"/>
        <item m="1" x="72"/>
        <item m="1" x="100"/>
        <item m="1" x="204"/>
        <item m="1" x="346"/>
        <item m="1" x="300"/>
        <item m="1" x="203"/>
        <item m="1" x="355"/>
        <item m="1" x="51"/>
        <item m="1" x="193"/>
        <item m="1" x="216"/>
        <item m="1" x="96"/>
        <item m="1" x="345"/>
        <item m="1" x="124"/>
        <item m="1" x="278"/>
        <item m="1" x="228"/>
        <item m="1" x="115"/>
        <item m="1" x="360"/>
        <item m="1" x="247"/>
        <item m="1" x="27"/>
        <item m="1" x="266"/>
        <item m="1" x="59"/>
        <item m="1" x="220"/>
        <item m="1" x="158"/>
        <item m="1" x="284"/>
        <item m="1" x="184"/>
        <item m="1" x="213"/>
        <item m="1" x="90"/>
        <item m="1" x="337"/>
        <item m="1" x="144"/>
        <item m="1" x="85"/>
        <item m="1" x="327"/>
        <item m="1" x="223"/>
        <item m="1" x="107"/>
        <item m="1" x="134"/>
        <item m="1" x="82"/>
        <item m="1" x="282"/>
        <item m="1" x="222"/>
        <item m="1" x="194"/>
        <item m="1" x="97"/>
        <item m="1" x="333"/>
        <item m="1" x="178"/>
        <item m="1" x="114"/>
        <item m="1" x="359"/>
        <item m="1" x="246"/>
        <item m="1" x="58"/>
        <item m="1" x="43"/>
        <item m="1" x="283"/>
        <item m="1" x="314"/>
        <item m="1" x="232"/>
        <item m="1" x="231"/>
        <item m="1" x="106"/>
        <item m="1" x="356"/>
        <item m="1" x="298"/>
        <item m="1" x="351"/>
        <item m="1" x="240"/>
        <item m="1" x="273"/>
        <item m="1" x="174"/>
        <item m="1" x="104"/>
        <item m="1" x="163"/>
        <item m="1" x="290"/>
        <item m="1" x="192"/>
        <item m="1" x="321"/>
        <item m="1" x="251"/>
        <item m="1" x="353"/>
        <item m="1" x="202"/>
        <item m="1" x="123"/>
        <item m="1" x="56"/>
        <item m="1" x="262"/>
        <item m="1" x="207"/>
        <item m="1" x="127"/>
        <item m="1" x="61"/>
        <item m="1" x="12"/>
        <item m="1" x="76"/>
        <item m="1" x="358"/>
        <item m="1" x="281"/>
        <item m="1" x="221"/>
        <item m="1" x="153"/>
        <item m="1" x="80"/>
        <item m="1" x="363"/>
        <item m="1" x="38"/>
        <item m="1" x="233"/>
        <item m="1" x="168"/>
        <item m="1" x="88"/>
        <item m="1" x="18"/>
        <item m="1" x="307"/>
        <item m="1" x="238"/>
        <item m="1" x="173"/>
        <item m="1" x="95"/>
        <item m="1" x="25"/>
        <item m="1" x="42"/>
        <item m="1" x="326"/>
        <item m="1" x="254"/>
        <item m="1" x="118"/>
        <item m="1" x="354"/>
        <item m="1" x="92"/>
        <item m="1" x="288"/>
        <item m="1" x="227"/>
        <item m="1" x="84"/>
        <item m="1" x="117"/>
        <item m="1" x="137"/>
        <item m="1" x="57"/>
        <item m="1" x="313"/>
        <item m="1" x="328"/>
        <item m="1" x="180"/>
        <item m="1" x="208"/>
        <item m="1" x="200"/>
        <item m="1" x="101"/>
        <item m="1" x="146"/>
        <item m="1" x="77"/>
        <item m="1" x="98"/>
        <item m="1" x="145"/>
        <item m="1" x="297"/>
        <item m="1" x="212"/>
        <item m="1" x="13"/>
        <item m="1" x="272"/>
        <item m="1" x="172"/>
        <item m="1" x="322"/>
        <item m="1" x="164"/>
        <item m="1" x="323"/>
        <item m="1" x="66"/>
        <item m="1" x="19"/>
        <item m="1" x="289"/>
        <item m="1" x="157"/>
        <item m="1" x="28"/>
        <item m="1" x="170"/>
        <item m="1" x="21"/>
        <item m="1" x="291"/>
        <item m="1" x="274"/>
        <item m="1" x="105"/>
        <item m="1" x="81"/>
        <item m="1" x="112"/>
        <item m="1" x="338"/>
        <item m="1" x="292"/>
        <item m="1" x="69"/>
        <item m="1" x="343"/>
        <item m="1" x="147"/>
        <item m="1" x="113"/>
        <item m="1" x="167"/>
        <item m="1" x="305"/>
        <item m="1" x="48"/>
        <item m="1" x="190"/>
        <item x="6"/>
        <item m="1" x="132"/>
        <item m="1" x="320"/>
        <item m="1" x="169"/>
        <item m="1" x="89"/>
        <item m="1" x="20"/>
        <item m="1" x="239"/>
        <item m="1" x="26"/>
        <item m="1" x="344"/>
        <item m="1" x="191"/>
        <item m="1" x="362"/>
        <item m="1" x="24"/>
        <item m="1" x="50"/>
        <item m="1" x="71"/>
        <item m="1" x="103"/>
        <item m="1" x="126"/>
        <item m="1" x="93"/>
        <item m="1" x="14"/>
        <item m="1" x="159"/>
        <item m="1" x="39"/>
        <item m="1" x="62"/>
        <item m="1" x="99"/>
        <item m="1" x="152"/>
        <item m="1" x="311"/>
        <item m="1" x="40"/>
        <item m="1" x="296"/>
        <item m="1" x="306"/>
        <item m="1" x="316"/>
        <item m="1" x="332"/>
        <item m="1" x="312"/>
        <item m="1" x="243"/>
        <item m="1" x="37"/>
        <item m="1" x="215"/>
        <item m="1" x="130"/>
        <item m="1" x="143"/>
        <item m="1" x="87"/>
        <item m="1" x="151"/>
        <item m="1" x="258"/>
        <item m="1" x="94"/>
        <item m="1" x="138"/>
        <item m="1" x="41"/>
        <item m="1" x="67"/>
        <item x="0"/>
        <item x="2"/>
        <item x="4"/>
        <item x="5"/>
        <item x="8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18">
        <item m="1" x="261"/>
        <item m="1" x="431"/>
        <item m="1" x="59"/>
        <item m="1" x="212"/>
        <item m="1" x="517"/>
        <item m="1" x="101"/>
        <item m="1" x="284"/>
        <item x="1"/>
        <item m="1" x="51"/>
        <item m="1" x="489"/>
        <item m="1" x="21"/>
        <item m="1" x="171"/>
        <item m="1" x="79"/>
        <item m="1" x="502"/>
        <item m="1" x="220"/>
        <item m="1" x="303"/>
        <item m="1" x="26"/>
        <item m="1" x="254"/>
        <item m="1" x="485"/>
        <item m="1" x="123"/>
        <item m="1" x="353"/>
        <item m="1" x="96"/>
        <item m="1" x="271"/>
        <item m="1" x="321"/>
        <item m="1" x="137"/>
        <item m="1" x="225"/>
        <item m="1" x="27"/>
        <item m="1" x="36"/>
        <item m="1" x="331"/>
        <item m="1" x="226"/>
        <item m="1" x="65"/>
        <item m="1" x="138"/>
        <item m="1" x="286"/>
        <item m="1" x="120"/>
        <item m="1" x="29"/>
        <item m="1" x="293"/>
        <item m="1" x="365"/>
        <item m="1" x="490"/>
        <item m="1" x="428"/>
        <item m="1" x="450"/>
        <item m="1" x="475"/>
        <item m="1" x="247"/>
        <item m="1" x="86"/>
        <item m="1" x="404"/>
        <item m="1" x="383"/>
        <item m="1" x="447"/>
        <item m="1" x="372"/>
        <item m="1" x="476"/>
        <item m="1" x="211"/>
        <item m="1" x="444"/>
        <item m="1" x="250"/>
        <item m="1" x="72"/>
        <item m="1" x="270"/>
        <item m="1" x="427"/>
        <item m="1" x="213"/>
        <item m="1" x="251"/>
        <item m="1" x="210"/>
        <item m="1" x="255"/>
        <item m="1" x="48"/>
        <item m="1" x="466"/>
        <item m="1" x="341"/>
        <item m="1" x="239"/>
        <item m="1" x="499"/>
        <item m="1" x="335"/>
        <item m="1" x="152"/>
        <item m="1" x="108"/>
        <item m="1" x="267"/>
        <item m="1" x="235"/>
        <item m="1" x="350"/>
        <item m="1" x="177"/>
        <item m="1" x="317"/>
        <item m="1" x="274"/>
        <item m="1" x="413"/>
        <item m="1" x="391"/>
        <item m="1" x="40"/>
        <item m="1" x="52"/>
        <item m="1" x="240"/>
        <item m="1" x="263"/>
        <item m="1" x="246"/>
        <item m="1" x="300"/>
        <item m="1" x="400"/>
        <item m="1" x="43"/>
        <item m="1" x="253"/>
        <item m="1" x="290"/>
        <item m="1" x="302"/>
        <item m="1" x="491"/>
        <item m="1" x="435"/>
        <item m="1" x="405"/>
        <item m="1" x="442"/>
        <item m="1" x="197"/>
        <item m="1" x="289"/>
        <item m="1" x="384"/>
        <item m="1" x="20"/>
        <item m="1" x="423"/>
        <item m="1" x="510"/>
        <item m="1" x="221"/>
        <item m="1" x="110"/>
        <item m="1" x="118"/>
        <item m="1" x="503"/>
        <item m="1" x="244"/>
        <item m="1" x="17"/>
        <item m="1" x="514"/>
        <item m="1" x="439"/>
        <item m="1" x="80"/>
        <item m="1" x="419"/>
        <item m="1" x="479"/>
        <item m="1" x="324"/>
        <item m="1" x="97"/>
        <item m="1" x="393"/>
        <item m="1" x="209"/>
        <item m="1" x="207"/>
        <item m="1" x="336"/>
        <item m="1" x="509"/>
        <item m="1" x="283"/>
        <item m="1" x="397"/>
        <item m="1" x="459"/>
        <item m="1" x="104"/>
        <item m="1" x="458"/>
        <item m="1" x="125"/>
        <item m="1" x="330"/>
        <item m="1" x="257"/>
        <item m="1" x="16"/>
        <item m="1" x="473"/>
        <item m="1" x="139"/>
        <item m="1" x="49"/>
        <item m="1" x="332"/>
        <item m="1" x="93"/>
        <item m="1" x="193"/>
        <item m="1" x="361"/>
        <item m="1" x="343"/>
        <item m="1" x="165"/>
        <item m="1" x="190"/>
        <item m="1" x="231"/>
        <item m="1" x="264"/>
        <item m="1" x="301"/>
        <item m="1" x="155"/>
        <item m="1" x="333"/>
        <item m="1" x="45"/>
        <item m="1" x="411"/>
        <item m="1" x="460"/>
        <item m="1" x="35"/>
        <item m="1" x="88"/>
        <item m="1" x="421"/>
        <item m="1" x="249"/>
        <item m="1" x="69"/>
        <item m="1" x="109"/>
        <item m="1" x="200"/>
        <item m="1" x="124"/>
        <item m="1" x="78"/>
        <item m="1" x="340"/>
        <item m="1" x="492"/>
        <item m="1" x="126"/>
        <item m="1" x="41"/>
        <item m="1" x="461"/>
        <item m="1" x="375"/>
        <item m="1" x="128"/>
        <item m="1" x="203"/>
        <item m="1" x="117"/>
        <item m="1" x="412"/>
        <item m="1" x="224"/>
        <item m="1" x="23"/>
        <item m="1" x="38"/>
        <item m="1" x="408"/>
        <item m="1" x="504"/>
        <item m="1" x="298"/>
        <item m="1" x="472"/>
        <item m="1" x="242"/>
        <item m="1" x="443"/>
        <item m="1" x="114"/>
        <item m="1" x="360"/>
        <item m="1" x="334"/>
        <item m="1" x="30"/>
        <item m="1" x="162"/>
        <item m="1" x="496"/>
        <item m="1" x="409"/>
        <item m="1" x="156"/>
        <item m="1" x="325"/>
        <item m="1" x="355"/>
        <item m="1" x="180"/>
        <item m="1" x="47"/>
        <item m="1" x="420"/>
        <item m="1" x="484"/>
        <item m="1" x="480"/>
        <item m="1" x="18"/>
        <item m="1" x="174"/>
        <item m="1" x="305"/>
        <item m="1" x="84"/>
        <item m="1" x="89"/>
        <item m="1" x="103"/>
        <item m="1" x="130"/>
        <item m="1" x="229"/>
        <item m="1" x="380"/>
        <item m="1" x="285"/>
        <item m="1" x="319"/>
        <item m="1" x="449"/>
        <item m="1" x="314"/>
        <item m="1" x="83"/>
        <item m="1" x="311"/>
        <item m="1" x="441"/>
        <item m="1" x="272"/>
        <item m="1" x="39"/>
        <item m="1" x="248"/>
        <item m="1" x="31"/>
        <item m="1" x="198"/>
        <item m="1" x="234"/>
        <item m="1" x="260"/>
        <item m="1" x="515"/>
        <item m="1" x="92"/>
        <item m="1" x="111"/>
        <item m="1" x="70"/>
        <item m="1" x="432"/>
        <item m="1" x="322"/>
        <item m="1" x="161"/>
        <item m="1" x="32"/>
        <item m="1" x="323"/>
        <item m="1" x="189"/>
        <item m="1" x="178"/>
        <item m="1" x="95"/>
        <item m="1" x="94"/>
        <item m="1" x="215"/>
        <item m="1" x="194"/>
        <item m="1" x="67"/>
        <item m="1" x="429"/>
        <item m="1" x="377"/>
        <item m="1" x="173"/>
        <item m="1" x="188"/>
        <item m="1" x="344"/>
        <item m="1" x="505"/>
        <item m="1" x="357"/>
        <item m="1" x="417"/>
        <item m="1" x="296"/>
        <item m="1" x="363"/>
        <item m="1" x="216"/>
        <item m="1" x="252"/>
        <item m="1" x="232"/>
        <item m="1" x="19"/>
        <item m="1" x="454"/>
        <item m="1" x="370"/>
        <item m="1" x="28"/>
        <item m="1" x="276"/>
        <item m="1" x="462"/>
        <item m="1" x="44"/>
        <item m="1" x="315"/>
        <item m="1" x="57"/>
        <item m="1" x="204"/>
        <item m="1" x="54"/>
        <item m="1" x="493"/>
        <item m="1" x="513"/>
        <item m="1" x="136"/>
        <item m="1" x="236"/>
        <item m="1" x="278"/>
        <item m="1" x="294"/>
        <item m="1" x="497"/>
        <item m="1" x="426"/>
        <item m="1" x="112"/>
        <item m="1" x="369"/>
        <item m="1" x="295"/>
        <item m="1" x="381"/>
        <item m="1" x="160"/>
        <item m="1" x="176"/>
        <item m="1" x="483"/>
        <item m="1" x="146"/>
        <item m="1" x="121"/>
        <item m="1" x="328"/>
        <item m="1" x="71"/>
        <item m="1" x="329"/>
        <item m="1" x="352"/>
        <item m="1" x="228"/>
        <item m="1" x="219"/>
        <item m="1" x="312"/>
        <item m="1" x="273"/>
        <item m="1" x="33"/>
        <item m="1" x="61"/>
        <item m="1" x="498"/>
        <item m="1" x="378"/>
        <item m="1" x="56"/>
        <item m="1" x="222"/>
        <item m="1" x="359"/>
        <item m="1" x="506"/>
        <item m="1" x="22"/>
        <item m="1" x="281"/>
        <item m="1" x="327"/>
        <item m="1" x="148"/>
        <item m="1" x="141"/>
        <item m="1" x="304"/>
        <item m="1" x="430"/>
        <item m="1" x="320"/>
        <item m="1" x="199"/>
        <item m="1" x="172"/>
        <item m="1" x="175"/>
        <item m="1" x="292"/>
        <item m="1" x="275"/>
        <item m="1" x="402"/>
        <item m="1" x="374"/>
        <item m="1" x="436"/>
        <item m="1" x="464"/>
        <item m="1" x="182"/>
        <item m="1" x="269"/>
        <item m="1" x="337"/>
        <item m="1" x="63"/>
        <item m="1" x="465"/>
        <item m="1" x="133"/>
        <item m="1" x="392"/>
        <item m="1" x="316"/>
        <item m="1" x="145"/>
        <item m="1" x="279"/>
        <item m="1" x="354"/>
        <item m="1" x="243"/>
        <item m="1" x="453"/>
        <item m="1" x="376"/>
        <item m="1" x="181"/>
        <item m="1" x="339"/>
        <item m="1" x="202"/>
        <item m="1" x="394"/>
        <item m="1" x="184"/>
        <item m="1" x="371"/>
        <item m="1" x="144"/>
        <item m="1" x="206"/>
        <item m="1" x="313"/>
        <item m="1" x="167"/>
        <item m="1" x="468"/>
        <item m="1" x="179"/>
        <item m="1" x="309"/>
        <item m="1" x="306"/>
        <item m="1" x="457"/>
        <item m="1" x="410"/>
        <item m="1" x="438"/>
        <item m="1" x="342"/>
        <item m="1" x="351"/>
        <item m="1" x="282"/>
        <item m="1" x="280"/>
        <item m="1" x="382"/>
        <item m="1" x="388"/>
        <item m="1" x="511"/>
        <item m="1" x="456"/>
        <item m="1" x="147"/>
        <item m="1" x="100"/>
        <item m="1" x="192"/>
        <item m="1" x="113"/>
        <item m="1" x="433"/>
        <item m="1" x="91"/>
        <item m="1" x="445"/>
        <item m="1" x="131"/>
        <item m="1" x="347"/>
        <item m="1" x="75"/>
        <item m="1" x="218"/>
        <item m="1" x="169"/>
        <item x="7"/>
        <item m="1" x="102"/>
        <item m="1" x="191"/>
        <item m="1" x="508"/>
        <item m="1" x="399"/>
        <item m="1" x="440"/>
        <item m="1" x="157"/>
        <item m="1" x="318"/>
        <item m="1" x="474"/>
        <item m="1" x="424"/>
        <item m="1" x="142"/>
        <item m="1" x="494"/>
        <item m="1" x="512"/>
        <item x="6"/>
        <item m="1" x="237"/>
        <item m="1" x="398"/>
        <item m="1" x="82"/>
        <item m="1" x="64"/>
        <item m="1" x="163"/>
        <item m="1" x="367"/>
        <item m="1" x="116"/>
        <item m="1" x="183"/>
        <item m="1" x="185"/>
        <item m="1" x="151"/>
        <item m="1" x="238"/>
        <item m="1" x="415"/>
        <item m="1" x="338"/>
        <item m="1" x="422"/>
        <item m="1" x="245"/>
        <item m="1" x="437"/>
        <item m="1" x="390"/>
        <item m="1" x="73"/>
        <item m="1" x="154"/>
        <item m="1" x="230"/>
        <item m="1" x="287"/>
        <item m="1" x="98"/>
        <item m="1" x="366"/>
        <item m="1" x="446"/>
        <item m="1" x="25"/>
        <item m="1" x="150"/>
        <item m="1" x="201"/>
        <item m="1" x="208"/>
        <item m="1" x="501"/>
        <item m="1" x="486"/>
        <item m="1" x="159"/>
        <item m="1" x="345"/>
        <item m="1" x="107"/>
        <item m="1" x="516"/>
        <item m="1" x="487"/>
        <item m="1" x="452"/>
        <item m="1" x="76"/>
        <item m="1" x="389"/>
        <item m="1" x="168"/>
        <item m="1" x="478"/>
        <item m="1" x="186"/>
        <item m="1" x="87"/>
        <item m="1" x="448"/>
        <item m="1" x="406"/>
        <item m="1" x="403"/>
        <item m="1" x="42"/>
        <item m="1" x="395"/>
        <item m="1" x="386"/>
        <item m="1" x="122"/>
        <item m="1" x="307"/>
        <item m="1" x="134"/>
        <item m="1" x="119"/>
        <item m="1" x="24"/>
        <item m="1" x="195"/>
        <item m="1" x="74"/>
        <item m="1" x="425"/>
        <item m="1" x="477"/>
        <item m="1" x="90"/>
        <item m="1" x="418"/>
        <item m="1" x="129"/>
        <item m="1" x="227"/>
        <item m="1" x="46"/>
        <item m="1" x="346"/>
        <item m="1" x="58"/>
        <item m="1" x="362"/>
        <item m="1" x="196"/>
        <item m="1" x="77"/>
        <item m="1" x="68"/>
        <item m="1" x="348"/>
        <item m="1" x="416"/>
        <item m="1" x="467"/>
        <item m="1" x="310"/>
        <item m="1" x="166"/>
        <item m="1" x="379"/>
        <item m="1" x="66"/>
        <item m="1" x="470"/>
        <item m="1" x="205"/>
        <item m="1" x="187"/>
        <item m="1" x="85"/>
        <item m="1" x="132"/>
        <item m="1" x="349"/>
        <item m="1" x="262"/>
        <item m="1" x="164"/>
        <item m="1" x="170"/>
        <item m="1" x="387"/>
        <item m="1" x="385"/>
        <item m="1" x="463"/>
        <item m="1" x="37"/>
        <item m="1" x="495"/>
        <item m="1" x="481"/>
        <item m="1" x="140"/>
        <item m="1" x="396"/>
        <item m="1" x="217"/>
        <item m="1" x="297"/>
        <item m="1" x="451"/>
        <item m="1" x="368"/>
        <item m="1" x="258"/>
        <item m="1" x="50"/>
        <item m="1" x="106"/>
        <item m="1" x="62"/>
        <item m="1" x="471"/>
        <item m="1" x="149"/>
        <item m="1" x="488"/>
        <item m="1" x="259"/>
        <item m="1" x="53"/>
        <item m="1" x="469"/>
        <item m="1" x="34"/>
        <item m="1" x="373"/>
        <item m="1" x="143"/>
        <item m="1" x="500"/>
        <item m="1" x="401"/>
        <item m="1" x="127"/>
        <item m="1" x="81"/>
        <item m="1" x="326"/>
        <item m="1" x="268"/>
        <item m="1" x="299"/>
        <item m="1" x="482"/>
        <item m="1" x="256"/>
        <item m="1" x="288"/>
        <item m="1" x="434"/>
        <item m="1" x="55"/>
        <item m="1" x="223"/>
        <item m="1" x="60"/>
        <item m="1" x="214"/>
        <item m="1" x="277"/>
        <item m="1" x="455"/>
        <item m="1" x="291"/>
        <item m="1" x="356"/>
        <item m="1" x="364"/>
        <item m="1" x="407"/>
        <item m="1" x="233"/>
        <item m="1" x="265"/>
        <item m="1" x="158"/>
        <item m="1" x="358"/>
        <item m="1" x="135"/>
        <item m="1" x="308"/>
        <item m="1" x="507"/>
        <item m="1" x="241"/>
        <item m="1" x="414"/>
        <item m="1" x="153"/>
        <item m="1" x="266"/>
        <item m="1" x="115"/>
        <item m="1" x="99"/>
        <item m="1" x="105"/>
        <item x="0"/>
        <item x="2"/>
        <item x="3"/>
        <item x="4"/>
        <item x="5"/>
        <item x="8"/>
        <item x="9"/>
        <item x="10"/>
        <item x="11"/>
        <item x="12"/>
        <item x="13"/>
        <item x="14"/>
        <item x="1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60"/>
    <field x="61"/>
    <field x="56"/>
  </rowFields>
  <rowItems count="1">
    <i t="grand">
      <x/>
    </i>
  </rowItems>
  <colItems count="1">
    <i/>
  </colItems>
  <pivotTableStyleInfo name="PivotStyleLight16" showRowHeaders="1" showColHeaders="1" showRowStripes="0" showColStripes="0" showLastColumn="1"/>
  <filters count="1">
    <filter fld="60" type="captionEqual" evalOrder="-1" id="1" stringValue1="221-6">
      <autoFilter ref="A1">
        <filterColumn colId="0">
          <filters>
            <filter val="221-6"/>
          </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ables/table1.xml><?xml version="1.0" encoding="utf-8"?>
<table xmlns="http://schemas.openxmlformats.org/spreadsheetml/2006/main" id="1" name="Tabela1" displayName="Tabela1" ref="A1:BC11" tableType="xml" totalsRowShown="0" connectionId="4">
  <autoFilter ref="A1:BC11"/>
  <tableColumns count="55">
    <tableColumn id="1" uniqueName="ns1:KodFormularza" name="ns1:KodFormularza">
      <xmlColumnPr mapId="1" xpath="/ns1:JPK/ns1:Naglowek/ns1:KodFormularza" xmlDataType="string"/>
    </tableColumn>
    <tableColumn id="2" uniqueName="kodSystemowy" name="kodSystemowy">
      <xmlColumnPr mapId="1" xpath="/ns1:JPK/ns1:Naglowek/ns1:KodFormularza/@kodSystemowy" xmlDataType="string"/>
    </tableColumn>
    <tableColumn id="3" uniqueName="wersjaSchemy" name="wersjaSchemy">
      <xmlColumnPr mapId="1" xpath="/ns1:JPK/ns1:Naglowek/ns1:KodFormularza/@wersjaSchemy" xmlDataType="string"/>
    </tableColumn>
    <tableColumn id="4" uniqueName="ns1:WariantFormularza" name="ns1:WariantFormularza">
      <xmlColumnPr mapId="1" xpath="/ns1:JPK/ns1:Naglowek/ns1:WariantFormularza" xmlDataType="integer"/>
    </tableColumn>
    <tableColumn id="5" uniqueName="ns1:CelZlozenia" name="ns1:CelZlozenia">
      <xmlColumnPr mapId="1" xpath="/ns1:JPK/ns1:Naglowek/ns1:CelZlozenia" xmlDataType="integer"/>
    </tableColumn>
    <tableColumn id="6" uniqueName="ns1:DataWytworzeniaJPK" name="ns1:DataWytworzeniaJPK">
      <xmlColumnPr mapId="1" xpath="/ns1:JPK/ns1:Naglowek/ns1:DataWytworzeniaJPK" xmlDataType="dateTime"/>
    </tableColumn>
    <tableColumn id="7" uniqueName="ns1:DataOd" name="ns1:DataOd">
      <xmlColumnPr mapId="1" xpath="/ns1:JPK/ns1:Naglowek/ns1:DataOd" xmlDataType="date"/>
    </tableColumn>
    <tableColumn id="8" uniqueName="ns1:DataDo" name="ns1:DataDo">
      <xmlColumnPr mapId="1" xpath="/ns1:JPK/ns1:Naglowek/ns1:DataDo" xmlDataType="date"/>
    </tableColumn>
    <tableColumn id="9" uniqueName="ns1:NazwaSystemu" name="ns1:NazwaSystemu">
      <xmlColumnPr mapId="1" xpath="/ns1:JPK/ns1:Naglowek/ns1:NazwaSystemu" xmlDataType="string"/>
    </tableColumn>
    <tableColumn id="10" uniqueName="ns1:NIP" name="ns1:NIP">
      <xmlColumnPr mapId="1" xpath="/ns1:JPK/ns1:Podmiot1/ns1:NIP" xmlDataType="integer"/>
    </tableColumn>
    <tableColumn id="11" uniqueName="ns1:PelnaNazwa" name="ns1:PelnaNazwa">
      <xmlColumnPr mapId="1" xpath="/ns1:JPK/ns1:Podmiot1/ns1:PelnaNazwa" xmlDataType="string"/>
    </tableColumn>
    <tableColumn id="12" uniqueName="ns1:Email" name="ns1:Email">
      <xmlColumnPr mapId="1" xpath="/ns1:JPK/ns1:Podmiot1/ns1:Email" xmlDataType="string"/>
    </tableColumn>
    <tableColumn id="13" uniqueName="ns1:LpSprzedazy" name="ns1:LpSprzedazy">
      <xmlColumnPr mapId="1" xpath="/ns1:JPK/ns1:SprzedazWiersz/ns1:LpSprzedazy" xmlDataType="integer"/>
    </tableColumn>
    <tableColumn id="14" uniqueName="ns1:NrKontrahenta" name="ns1:NrKontrahenta">
      <xmlColumnPr mapId="1" xpath="/ns1:JPK/ns1:SprzedazWiersz/ns1:NrKontrahenta" xmlDataType="string"/>
    </tableColumn>
    <tableColumn id="15" uniqueName="ns1:NazwaKontrahenta" name="ns1:NazwaKontrahenta">
      <xmlColumnPr mapId="1" xpath="/ns1:JPK/ns1:SprzedazWiersz/ns1:NazwaKontrahenta" xmlDataType="string"/>
    </tableColumn>
    <tableColumn id="16" uniqueName="ns1:AdresKontrahenta" name="ns1:AdresKontrahenta">
      <xmlColumnPr mapId="1" xpath="/ns1:JPK/ns1:SprzedazWiersz/ns1:AdresKontrahenta" xmlDataType="string"/>
    </tableColumn>
    <tableColumn id="17" uniqueName="ns1:DowodSprzedazy" name="ns1:DowodSprzedazy">
      <xmlColumnPr mapId="1" xpath="/ns1:JPK/ns1:SprzedazWiersz/ns1:DowodSprzedazy" xmlDataType="string"/>
    </tableColumn>
    <tableColumn id="18" uniqueName="ns1:DataWystawienia" name="ns1:DataWystawienia">
      <xmlColumnPr mapId="1" xpath="/ns1:JPK/ns1:SprzedazWiersz/ns1:DataWystawienia" xmlDataType="date"/>
    </tableColumn>
    <tableColumn id="19" uniqueName="ns1:DataSprzedazy" name="ns1:DataSprzedazy">
      <xmlColumnPr mapId="1" xpath="/ns1:JPK/ns1:SprzedazWiersz/ns1:DataSprzedazy" xmlDataType="date"/>
    </tableColumn>
    <tableColumn id="20" uniqueName="ns1:K_15" name="ns1:K_15">
      <xmlColumnPr mapId="1" xpath="/ns1:JPK/ns1:SprzedazWiersz/ns1:K_15" xmlDataType="integer"/>
    </tableColumn>
    <tableColumn id="21" uniqueName="ns1:K_16" name="ns1:K_16">
      <xmlColumnPr mapId="1" xpath="/ns1:JPK/ns1:SprzedazWiersz/ns1:K_16" xmlDataType="integer"/>
    </tableColumn>
    <tableColumn id="22" uniqueName="ns1:K_17" name="ns1:K_17">
      <xmlColumnPr mapId="1" xpath="/ns1:JPK/ns1:SprzedazWiersz/ns1:K_17" xmlDataType="double"/>
    </tableColumn>
    <tableColumn id="23" uniqueName="ns1:K_18" name="ns1:K_18">
      <xmlColumnPr mapId="1" xpath="/ns1:JPK/ns1:SprzedazWiersz/ns1:K_18" xmlDataType="double"/>
    </tableColumn>
    <tableColumn id="24" uniqueName="ns1:K_19" name="ns1:K_19">
      <xmlColumnPr mapId="1" xpath="/ns1:JPK/ns1:SprzedazWiersz/ns1:K_19" xmlDataType="double"/>
    </tableColumn>
    <tableColumn id="25" uniqueName="ns1:K_20" name="ns1:K_20">
      <xmlColumnPr mapId="1" xpath="/ns1:JPK/ns1:SprzedazWiersz/ns1:K_20" xmlDataType="double"/>
    </tableColumn>
    <tableColumn id="26" uniqueName="ns1:K_23" name="ns1:K_23">
      <xmlColumnPr mapId="1" xpath="/ns1:JPK/ns1:SprzedazWiersz/ns1:K_23" xmlDataType="double"/>
    </tableColumn>
    <tableColumn id="27" uniqueName="ns1:K_24" name="ns1:K_24">
      <xmlColumnPr mapId="1" xpath="/ns1:JPK/ns1:SprzedazWiersz/ns1:K_24" xmlDataType="double"/>
    </tableColumn>
    <tableColumn id="28" uniqueName="ns1:K_25" name="ns1:K_25">
      <xmlColumnPr mapId="1" xpath="/ns1:JPK/ns1:SprzedazWiersz/ns1:K_25" xmlDataType="integer"/>
    </tableColumn>
    <tableColumn id="29" uniqueName="ns1:K_26" name="ns1:K_26">
      <xmlColumnPr mapId="1" xpath="/ns1:JPK/ns1:SprzedazWiersz/ns1:K_26" xmlDataType="integer"/>
    </tableColumn>
    <tableColumn id="30" uniqueName="ns1:K_27" name="ns1:K_27">
      <xmlColumnPr mapId="1" xpath="/ns1:JPK/ns1:SprzedazWiersz/ns1:K_27" xmlDataType="double"/>
    </tableColumn>
    <tableColumn id="31" uniqueName="ns1:K_28" name="ns1:K_28">
      <xmlColumnPr mapId="1" xpath="/ns1:JPK/ns1:SprzedazWiersz/ns1:K_28" xmlDataType="double"/>
    </tableColumn>
    <tableColumn id="32" uniqueName="ns1:K_29" name="ns1:K_29">
      <xmlColumnPr mapId="1" xpath="/ns1:JPK/ns1:SprzedazWiersz/ns1:K_29" xmlDataType="double"/>
    </tableColumn>
    <tableColumn id="33" uniqueName="ns1:K_30" name="ns1:K_30">
      <xmlColumnPr mapId="1" xpath="/ns1:JPK/ns1:SprzedazWiersz/ns1:K_30" xmlDataType="double"/>
    </tableColumn>
    <tableColumn id="34" uniqueName="ns1:K_32" name="ns1:K_32">
      <xmlColumnPr mapId="1" xpath="/ns1:JPK/ns1:SprzedazWiersz/ns1:K_32" xmlDataType="integer"/>
    </tableColumn>
    <tableColumn id="35" uniqueName="ns1:K_33" name="ns1:K_33">
      <xmlColumnPr mapId="1" xpath="/ns1:JPK/ns1:SprzedazWiersz/ns1:K_33" xmlDataType="integer"/>
    </tableColumn>
    <tableColumn id="36" uniqueName="ns1:K_34" name="ns1:K_34">
      <xmlColumnPr mapId="1" xpath="/ns1:JPK/ns1:SprzedazWiersz/ns1:K_34" xmlDataType="integer"/>
    </tableColumn>
    <tableColumn id="37" uniqueName="ns1:K_35" name="ns1:K_35">
      <xmlColumnPr mapId="1" xpath="/ns1:JPK/ns1:SprzedazWiersz/ns1:K_35" xmlDataType="integer"/>
    </tableColumn>
    <tableColumn id="38" uniqueName="ns1:K_10" name="ns1:K_10">
      <xmlColumnPr mapId="1" xpath="/ns1:JPK/ns1:SprzedazWiersz/ns1:K_10" xmlDataType="double"/>
    </tableColumn>
    <tableColumn id="39" uniqueName="ns1:LiczbaWierszySprzedazy" name="ns1:LiczbaWierszySprzedazy">
      <xmlColumnPr mapId="1" xpath="/ns1:JPK/ns1:SprzedazCtrl/ns1:LiczbaWierszySprzedazy" xmlDataType="integer"/>
    </tableColumn>
    <tableColumn id="40" uniqueName="ns1:PodatekNalezny" name="ns1:PodatekNalezny">
      <xmlColumnPr mapId="1" xpath="/ns1:JPK/ns1:SprzedazCtrl/ns1:PodatekNalezny" xmlDataType="double"/>
    </tableColumn>
    <tableColumn id="41" uniqueName="ns1:LpZakupu" name="ns1:LpZakupu">
      <xmlColumnPr mapId="1" xpath="/ns1:JPK/ns1:ZakupWiersz/ns1:LpZakupu" xmlDataType="integer"/>
    </tableColumn>
    <tableColumn id="42" uniqueName="ns1:NrDostawcy" name="ns1:NrDostawcy">
      <xmlColumnPr mapId="1" xpath="/ns1:JPK/ns1:ZakupWiersz/ns1:NrDostawcy" xmlDataType="string"/>
    </tableColumn>
    <tableColumn id="43" uniqueName="ns1:NazwaDostawcy" name="ns1:NazwaDostawcy">
      <xmlColumnPr mapId="1" xpath="/ns1:JPK/ns1:ZakupWiersz/ns1:NazwaDostawcy" xmlDataType="string"/>
    </tableColumn>
    <tableColumn id="44" uniqueName="ns1:AdresDostawcy" name="ns1:AdresDostawcy">
      <xmlColumnPr mapId="1" xpath="/ns1:JPK/ns1:ZakupWiersz/ns1:AdresDostawcy" xmlDataType="string"/>
    </tableColumn>
    <tableColumn id="45" uniqueName="ns1:DowodZakupu" name="ns1:DowodZakupu">
      <xmlColumnPr mapId="1" xpath="/ns1:JPK/ns1:ZakupWiersz/ns1:DowodZakupu" xmlDataType="string"/>
    </tableColumn>
    <tableColumn id="46" uniqueName="ns1:DataZakupu" name="ns1:DataZakupu">
      <xmlColumnPr mapId="1" xpath="/ns1:JPK/ns1:ZakupWiersz/ns1:DataZakupu" xmlDataType="date"/>
    </tableColumn>
    <tableColumn id="47" uniqueName="ns1:DataWplywu" name="ns1:DataWplywu">
      <xmlColumnPr mapId="1" xpath="/ns1:JPK/ns1:ZakupWiersz/ns1:DataWplywu" xmlDataType="date"/>
    </tableColumn>
    <tableColumn id="48" uniqueName="ns1:K_43" name="ns1:K_43">
      <xmlColumnPr mapId="1" xpath="/ns1:JPK/ns1:ZakupWiersz/ns1:K_43" xmlDataType="double"/>
    </tableColumn>
    <tableColumn id="49" uniqueName="ns1:K_44" name="ns1:K_44">
      <xmlColumnPr mapId="1" xpath="/ns1:JPK/ns1:ZakupWiersz/ns1:K_44" xmlDataType="double"/>
    </tableColumn>
    <tableColumn id="50" uniqueName="ns1:K_45" name="ns1:K_45">
      <xmlColumnPr mapId="1" xpath="/ns1:JPK/ns1:ZakupWiersz/ns1:K_45" xmlDataType="double"/>
    </tableColumn>
    <tableColumn id="51" uniqueName="ns1:K_46" name="ns1:K_46">
      <xmlColumnPr mapId="1" xpath="/ns1:JPK/ns1:ZakupWiersz/ns1:K_46" xmlDataType="double"/>
    </tableColumn>
    <tableColumn id="52" uniqueName="ns1:K_48" name="ns1:K_48">
      <xmlColumnPr mapId="1" xpath="/ns1:JPK/ns1:ZakupWiersz/ns1:K_48" xmlDataType="double"/>
    </tableColumn>
    <tableColumn id="53" uniqueName="ns1:K_47" name="ns1:K_47">
      <xmlColumnPr mapId="1" xpath="/ns1:JPK/ns1:ZakupWiersz/ns1:K_47" xmlDataType="integer"/>
    </tableColumn>
    <tableColumn id="54" uniqueName="ns1:LiczbaWierszyZakupow" name="ns1:LiczbaWierszyZakupow">
      <xmlColumnPr mapId="1" xpath="/ns1:JPK/ns1:ZakupCtrl/ns1:LiczbaWierszyZakupow" xmlDataType="integer"/>
    </tableColumn>
    <tableColumn id="55" uniqueName="ns1:PodatekNaliczony" name="ns1:PodatekNaliczony">
      <xmlColumnPr mapId="1" xpath="/ns1:JPK/ns1:ZakupCtrl/ns1:PodatekNaliczony" xmlDataType="double"/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1:BR64" tableType="xml" totalsRowShown="0" connectionId="3">
  <autoFilter ref="A1:BR64"/>
  <tableColumns count="70">
    <tableColumn id="1" uniqueName="ns2:KodFormularza" name="ns2:KodFormularza">
      <xmlColumnPr mapId="2" xpath="/ns2:JPK/ns2:Naglowek/ns2:KodFormularza" xmlDataType="string"/>
    </tableColumn>
    <tableColumn id="2" uniqueName="kodSystemowy" name="kodSystemowy">
      <xmlColumnPr mapId="2" xpath="/ns2:JPK/ns2:Naglowek/ns2:KodFormularza/@kodSystemowy" xmlDataType="string"/>
    </tableColumn>
    <tableColumn id="3" uniqueName="wersjaSchemy" name="wersjaSchemy">
      <xmlColumnPr mapId="2" xpath="/ns2:JPK/ns2:Naglowek/ns2:KodFormularza/@wersjaSchemy" xmlDataType="string"/>
    </tableColumn>
    <tableColumn id="4" uniqueName="ns2:WariantFormularza" name="ns2:WariantFormularza">
      <xmlColumnPr mapId="2" xpath="/ns2:JPK/ns2:Naglowek/ns2:WariantFormularza" xmlDataType="integer"/>
    </tableColumn>
    <tableColumn id="5" uniqueName="ns2:CelZlozenia" name="ns2:CelZlozenia">
      <xmlColumnPr mapId="2" xpath="/ns2:JPK/ns2:Naglowek/ns2:CelZlozenia" xmlDataType="integer"/>
    </tableColumn>
    <tableColumn id="6" uniqueName="ns2:DataWytworzeniaJPK" name="ns2:DataWytworzeniaJPK">
      <xmlColumnPr mapId="2" xpath="/ns2:JPK/ns2:Naglowek/ns2:DataWytworzeniaJPK" xmlDataType="dateTime"/>
    </tableColumn>
    <tableColumn id="7" uniqueName="ns2:DataOd" name="ns2:DataOd">
      <xmlColumnPr mapId="2" xpath="/ns2:JPK/ns2:Naglowek/ns2:DataOd" xmlDataType="date"/>
    </tableColumn>
    <tableColumn id="8" uniqueName="ns2:DataDo" name="ns2:DataDo">
      <xmlColumnPr mapId="2" xpath="/ns2:JPK/ns2:Naglowek/ns2:DataDo" xmlDataType="date"/>
    </tableColumn>
    <tableColumn id="9" uniqueName="ns2:DomyslnyKodWaluty" name="ns2:DomyslnyKodWaluty">
      <xmlColumnPr mapId="2" xpath="/ns2:JPK/ns2:Naglowek/ns2:DomyslnyKodWaluty" xmlDataType="string"/>
    </tableColumn>
    <tableColumn id="10" uniqueName="ns2:KodUrzedu" name="ns2:KodUrzedu">
      <xmlColumnPr mapId="2" xpath="/ns2:JPK/ns2:Naglowek/ns2:KodUrzedu" xmlDataType="integer"/>
    </tableColumn>
    <tableColumn id="11" uniqueName="ns3:NIP" name="ns3:NIP">
      <xmlColumnPr mapId="2" xpath="/ns2:JPK/ns2:Podmiot1/ns2:IdentyfikatorPodmiotu/ns3:NIP" xmlDataType="integer"/>
    </tableColumn>
    <tableColumn id="12" uniqueName="ns3:PelnaNazwa" name="ns3:PelnaNazwa">
      <xmlColumnPr mapId="2" xpath="/ns2:JPK/ns2:Podmiot1/ns2:IdentyfikatorPodmiotu/ns3:PelnaNazwa" xmlDataType="string"/>
    </tableColumn>
    <tableColumn id="13" uniqueName="ns3:REGON" name="ns3:REGON">
      <xmlColumnPr mapId="2" xpath="/ns2:JPK/ns2:Podmiot1/ns2:IdentyfikatorPodmiotu/ns3:REGON" xmlDataType="integer"/>
    </tableColumn>
    <tableColumn id="14" uniqueName="ns3:KodKraju" name="ns3:KodKraju">
      <xmlColumnPr mapId="2" xpath="/ns2:JPK/ns2:Podmiot1/ns2:AdresPodmiotu/ns3:KodKraju" xmlDataType="string"/>
    </tableColumn>
    <tableColumn id="15" uniqueName="ns3:Wojewodztwo" name="ns3:Wojewodztwo">
      <xmlColumnPr mapId="2" xpath="/ns2:JPK/ns2:Podmiot1/ns2:AdresPodmiotu/ns3:Wojewodztwo" xmlDataType="string"/>
    </tableColumn>
    <tableColumn id="16" uniqueName="ns3:Powiat" name="ns3:Powiat">
      <xmlColumnPr mapId="2" xpath="/ns2:JPK/ns2:Podmiot1/ns2:AdresPodmiotu/ns3:Powiat" xmlDataType="string"/>
    </tableColumn>
    <tableColumn id="17" uniqueName="ns3:Gmina" name="ns3:Gmina">
      <xmlColumnPr mapId="2" xpath="/ns2:JPK/ns2:Podmiot1/ns2:AdresPodmiotu/ns3:Gmina" xmlDataType="string"/>
    </tableColumn>
    <tableColumn id="18" uniqueName="ns3:Ulica" name="ns3:Ulica">
      <xmlColumnPr mapId="2" xpath="/ns2:JPK/ns2:Podmiot1/ns2:AdresPodmiotu/ns3:Ulica" xmlDataType="string"/>
    </tableColumn>
    <tableColumn id="19" uniqueName="ns3:NrDomu" name="ns3:NrDomu">
      <xmlColumnPr mapId="2" xpath="/ns2:JPK/ns2:Podmiot1/ns2:AdresPodmiotu/ns3:NrDomu" xmlDataType="integer"/>
    </tableColumn>
    <tableColumn id="20" uniqueName="ns3:Miejscowosc" name="ns3:Miejscowosc">
      <xmlColumnPr mapId="2" xpath="/ns2:JPK/ns2:Podmiot1/ns2:AdresPodmiotu/ns3:Miejscowosc" xmlDataType="string"/>
    </tableColumn>
    <tableColumn id="21" uniqueName="ns3:KodPocztowy" name="ns3:KodPocztowy">
      <xmlColumnPr mapId="2" xpath="/ns2:JPK/ns2:Podmiot1/ns2:AdresPodmiotu/ns3:KodPocztowy" xmlDataType="string"/>
    </tableColumn>
    <tableColumn id="22" uniqueName="ns3:Poczta" name="ns3:Poczta">
      <xmlColumnPr mapId="2" xpath="/ns2:JPK/ns2:Podmiot1/ns2:AdresPodmiotu/ns3:Poczta" xmlDataType="string"/>
    </tableColumn>
    <tableColumn id="23" uniqueName="typ" name="typ">
      <xmlColumnPr mapId="2" xpath="/ns2:JPK/ns2:ZOiS/@typ" xmlDataType="string"/>
    </tableColumn>
    <tableColumn id="24" uniqueName="ns2:KodKonta" name="ns2:KodKonta">
      <xmlColumnPr mapId="2" xpath="/ns2:JPK/ns2:ZOiS/ns2:KodKonta" xmlDataType="string"/>
    </tableColumn>
    <tableColumn id="25" uniqueName="ns2:OpisKonta" name="ns2:OpisKonta">
      <xmlColumnPr mapId="2" xpath="/ns2:JPK/ns2:ZOiS/ns2:OpisKonta" xmlDataType="string"/>
    </tableColumn>
    <tableColumn id="26" uniqueName="ns2:TypKonta" name="ns2:TypKonta">
      <xmlColumnPr mapId="2" xpath="/ns2:JPK/ns2:ZOiS/ns2:TypKonta" xmlDataType="string"/>
    </tableColumn>
    <tableColumn id="27" uniqueName="ns2:KodZespolu" name="ns2:KodZespolu">
      <xmlColumnPr mapId="2" xpath="/ns2:JPK/ns2:ZOiS/ns2:KodZespolu" xmlDataType="integer"/>
    </tableColumn>
    <tableColumn id="28" uniqueName="ns2:OpisZespolu" name="ns2:OpisZespolu">
      <xmlColumnPr mapId="2" xpath="/ns2:JPK/ns2:ZOiS/ns2:OpisZespolu" xmlDataType="string"/>
    </tableColumn>
    <tableColumn id="29" uniqueName="ns2:KodKategorii" name="ns2:KodKategorii">
      <xmlColumnPr mapId="2" xpath="/ns2:JPK/ns2:ZOiS/ns2:KodKategorii" xmlDataType="integer"/>
    </tableColumn>
    <tableColumn id="30" uniqueName="ns2:OpisKategorii" name="ns2:OpisKategorii">
      <xmlColumnPr mapId="2" xpath="/ns2:JPK/ns2:ZOiS/ns2:OpisKategorii" xmlDataType="string"/>
    </tableColumn>
    <tableColumn id="31" uniqueName="ns2:KodPodkategorii" name="ns2:KodPodkategorii">
      <xmlColumnPr mapId="2" xpath="/ns2:JPK/ns2:ZOiS/ns2:KodPodkategorii" xmlDataType="string"/>
    </tableColumn>
    <tableColumn id="32" uniqueName="ns2:OpisPodkategorii" name="ns2:OpisPodkategorii">
      <xmlColumnPr mapId="2" xpath="/ns2:JPK/ns2:ZOiS/ns2:OpisPodkategorii" xmlDataType="string"/>
    </tableColumn>
    <tableColumn id="33" uniqueName="ns2:BilansOtwarciaWinien" name="ns2:BilansOtwarciaWinien">
      <xmlColumnPr mapId="2" xpath="/ns2:JPK/ns2:ZOiS/ns2:BilansOtwarciaWinien" xmlDataType="double"/>
    </tableColumn>
    <tableColumn id="34" uniqueName="ns2:BilansOtwarciaMa" name="ns2:BilansOtwarciaMa">
      <xmlColumnPr mapId="2" xpath="/ns2:JPK/ns2:ZOiS/ns2:BilansOtwarciaMa" xmlDataType="double"/>
    </tableColumn>
    <tableColumn id="35" uniqueName="ns2:ObrotyWinien" name="ns2:ObrotyWinien">
      <xmlColumnPr mapId="2" xpath="/ns2:JPK/ns2:ZOiS/ns2:ObrotyWinien" xmlDataType="double"/>
    </tableColumn>
    <tableColumn id="36" uniqueName="ns2:ObrotyMa" name="ns2:ObrotyMa">
      <xmlColumnPr mapId="2" xpath="/ns2:JPK/ns2:ZOiS/ns2:ObrotyMa" xmlDataType="double"/>
    </tableColumn>
    <tableColumn id="37" uniqueName="ns2:ObrotyWinienNarast" name="ns2:ObrotyWinienNarast">
      <xmlColumnPr mapId="2" xpath="/ns2:JPK/ns2:ZOiS/ns2:ObrotyWinienNarast" xmlDataType="double"/>
    </tableColumn>
    <tableColumn id="38" uniqueName="ns2:ObrotyMaNarast" name="ns2:ObrotyMaNarast">
      <xmlColumnPr mapId="2" xpath="/ns2:JPK/ns2:ZOiS/ns2:ObrotyMaNarast" xmlDataType="double"/>
    </tableColumn>
    <tableColumn id="39" uniqueName="ns2:SaldoWinien" name="ns2:SaldoWinien">
      <xmlColumnPr mapId="2" xpath="/ns2:JPK/ns2:ZOiS/ns2:SaldoWinien" xmlDataType="double"/>
    </tableColumn>
    <tableColumn id="40" uniqueName="ns2:SaldoMa" name="ns2:SaldoMa">
      <xmlColumnPr mapId="2" xpath="/ns2:JPK/ns2:ZOiS/ns2:SaldoMa" xmlDataType="double"/>
    </tableColumn>
    <tableColumn id="41" uniqueName="typ" name="typ2">
      <xmlColumnPr mapId="2" xpath="/ns2:JPK/ns2:Dziennik/@typ" xmlDataType="string"/>
    </tableColumn>
    <tableColumn id="42" uniqueName="ns2:LpZapisuDziennika" name="ns2:LpZapisuDziennika">
      <xmlColumnPr mapId="2" xpath="/ns2:JPK/ns2:Dziennik/ns2:LpZapisuDziennika" xmlDataType="integer"/>
    </tableColumn>
    <tableColumn id="43" uniqueName="ns2:NrZapisuDziennika" name="ns2:NrZapisuDziennika">
      <xmlColumnPr mapId="2" xpath="/ns2:JPK/ns2:Dziennik/ns2:NrZapisuDziennika" xmlDataType="string"/>
    </tableColumn>
    <tableColumn id="44" uniqueName="ns2:OpisDziennika" name="ns2:OpisDziennika">
      <xmlColumnPr mapId="2" xpath="/ns2:JPK/ns2:Dziennik/ns2:OpisDziennika" xmlDataType="string"/>
    </tableColumn>
    <tableColumn id="45" uniqueName="ns2:NrDowoduKsiegowego" name="ns2:NrDowoduKsiegowego">
      <xmlColumnPr mapId="2" xpath="/ns2:JPK/ns2:Dziennik/ns2:NrDowoduKsiegowego" xmlDataType="string"/>
    </tableColumn>
    <tableColumn id="46" uniqueName="ns2:RodzajDowodu" name="ns2:RodzajDowodu">
      <xmlColumnPr mapId="2" xpath="/ns2:JPK/ns2:Dziennik/ns2:RodzajDowodu" xmlDataType="string"/>
    </tableColumn>
    <tableColumn id="47" uniqueName="ns2:DataOperacji" name="ns2:DataOperacji">
      <xmlColumnPr mapId="2" xpath="/ns2:JPK/ns2:Dziennik/ns2:DataOperacji" xmlDataType="date"/>
    </tableColumn>
    <tableColumn id="48" uniqueName="ns2:DataDowodu" name="ns2:DataDowodu">
      <xmlColumnPr mapId="2" xpath="/ns2:JPK/ns2:Dziennik/ns2:DataDowodu" xmlDataType="date"/>
    </tableColumn>
    <tableColumn id="49" uniqueName="ns2:DataKsiegowania" name="ns2:DataKsiegowania">
      <xmlColumnPr mapId="2" xpath="/ns2:JPK/ns2:Dziennik/ns2:DataKsiegowania" xmlDataType="date"/>
    </tableColumn>
    <tableColumn id="50" uniqueName="ns2:KodOperatora" name="ns2:KodOperatora">
      <xmlColumnPr mapId="2" xpath="/ns2:JPK/ns2:Dziennik/ns2:KodOperatora" xmlDataType="string"/>
    </tableColumn>
    <tableColumn id="51" uniqueName="ns2:OpisOperacji" name="ns2:OpisOperacji">
      <xmlColumnPr mapId="2" xpath="/ns2:JPK/ns2:Dziennik/ns2:OpisOperacji" xmlDataType="string"/>
    </tableColumn>
    <tableColumn id="52" uniqueName="ns2:DziennikKwotaOperacji" name="ns2:DziennikKwotaOperacji">
      <xmlColumnPr mapId="2" xpath="/ns2:JPK/ns2:Dziennik/ns2:DziennikKwotaOperacji" xmlDataType="double"/>
    </tableColumn>
    <tableColumn id="53" uniqueName="ns2:LiczbaWierszyDziennika" name="ns2:LiczbaWierszyDziennika">
      <xmlColumnPr mapId="2" xpath="/ns2:JPK/ns2:DziennikCtrl/ns2:LiczbaWierszyDziennika" xmlDataType="integer"/>
    </tableColumn>
    <tableColumn id="54" uniqueName="ns2:SumaKwotOperacji" name="ns2:SumaKwotOperacji">
      <xmlColumnPr mapId="2" xpath="/ns2:JPK/ns2:DziennikCtrl/ns2:SumaKwotOperacji" xmlDataType="double"/>
    </tableColumn>
    <tableColumn id="55" uniqueName="typ" name="typ3">
      <xmlColumnPr mapId="2" xpath="/ns2:JPK/ns2:KontoZapis/@typ" xmlDataType="string"/>
    </tableColumn>
    <tableColumn id="56" uniqueName="ns2:LpZapisu" name="ns2:LpZapisu">
      <xmlColumnPr mapId="2" xpath="/ns2:JPK/ns2:KontoZapis/ns2:LpZapisu" xmlDataType="integer"/>
    </tableColumn>
    <tableColumn id="57" uniqueName="ns2:NrZapisu" name="ns2:NrZapisu">
      <xmlColumnPr mapId="2" xpath="/ns2:JPK/ns2:KontoZapis/ns2:NrZapisu" xmlDataType="string"/>
    </tableColumn>
    <tableColumn id="58" uniqueName="ns2:KodKontaWinien" name="ns2:KodKontaWinien">
      <xmlColumnPr mapId="2" xpath="/ns2:JPK/ns2:KontoZapis/ns2:KodKontaWinien" xmlDataType="string"/>
    </tableColumn>
    <tableColumn id="59" uniqueName="ns2:KwotaWinien" name="ns2:KwotaWinien">
      <xmlColumnPr mapId="2" xpath="/ns2:JPK/ns2:KontoZapis/ns2:KwotaWinien" xmlDataType="double"/>
    </tableColumn>
    <tableColumn id="60" uniqueName="ns2:OpisZapisuWinien" name="ns2:OpisZapisuWinien">
      <xmlColumnPr mapId="2" xpath="/ns2:JPK/ns2:KontoZapis/ns2:OpisZapisuWinien" xmlDataType="string"/>
    </tableColumn>
    <tableColumn id="61" uniqueName="ns2:KodKontaMa" name="ns2:KodKontaMa">
      <xmlColumnPr mapId="2" xpath="/ns2:JPK/ns2:KontoZapis/ns2:KodKontaMa" xmlDataType="string"/>
    </tableColumn>
    <tableColumn id="62" uniqueName="ns2:KwotaMa" name="ns2:KwotaMa">
      <xmlColumnPr mapId="2" xpath="/ns2:JPK/ns2:KontoZapis/ns2:KwotaMa" xmlDataType="double"/>
    </tableColumn>
    <tableColumn id="63" uniqueName="ns2:OpisZapisuMa" name="ns2:OpisZapisuMa">
      <xmlColumnPr mapId="2" xpath="/ns2:JPK/ns2:KontoZapis/ns2:OpisZapisuMa" xmlDataType="string"/>
    </tableColumn>
    <tableColumn id="64" uniqueName="ns2:KwotaWinienWaluta" name="ns2:KwotaWinienWaluta">
      <xmlColumnPr mapId="2" xpath="/ns2:JPK/ns2:KontoZapis/ns2:KwotaWinienWaluta" xmlDataType="double"/>
    </tableColumn>
    <tableColumn id="65" uniqueName="ns2:KodWalutyWinien" name="ns2:KodWalutyWinien">
      <xmlColumnPr mapId="2" xpath="/ns2:JPK/ns2:KontoZapis/ns2:KodWalutyWinien" xmlDataType="string"/>
    </tableColumn>
    <tableColumn id="66" uniqueName="ns2:KwotaMaWaluta" name="ns2:KwotaMaWaluta">
      <xmlColumnPr mapId="2" xpath="/ns2:JPK/ns2:KontoZapis/ns2:KwotaMaWaluta" xmlDataType="double"/>
    </tableColumn>
    <tableColumn id="67" uniqueName="ns2:KodWalutyMa" name="ns2:KodWalutyMa">
      <xmlColumnPr mapId="2" xpath="/ns2:JPK/ns2:KontoZapis/ns2:KodWalutyMa" xmlDataType="string"/>
    </tableColumn>
    <tableColumn id="68" uniqueName="ns2:LiczbaWierszyKontoZapisj" name="ns2:LiczbaWierszyKontoZapisj">
      <xmlColumnPr mapId="2" xpath="/ns2:JPK/ns2:KontoZapisCtrl/ns2:LiczbaWierszyKontoZapisj" xmlDataType="integer"/>
    </tableColumn>
    <tableColumn id="69" uniqueName="ns2:SumaWinien" name="ns2:SumaWinien">
      <xmlColumnPr mapId="2" xpath="/ns2:JPK/ns2:KontoZapisCtrl/ns2:SumaWinien" xmlDataType="double"/>
    </tableColumn>
    <tableColumn id="70" uniqueName="ns2:SumaMa" name="ns2:SumaMa">
      <xmlColumnPr mapId="2" xpath="/ns2:JPK/ns2:KontoZapisCtrl/ns2:SumaMa" xmlDataType="double"/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A1:BX9" tableType="xml" totalsRowShown="0" connectionId="2">
  <autoFilter ref="A1:BX9"/>
  <tableColumns count="76">
    <tableColumn id="1" uniqueName="ns4:KodFormularza" name="ns4:KodFormularza">
      <xmlColumnPr mapId="4" xpath="/ns4:JPK/ns4:Naglowek/ns4:KodFormularza" xmlDataType="string"/>
    </tableColumn>
    <tableColumn id="2" uniqueName="kodSystemowy" name="kodSystemowy">
      <xmlColumnPr mapId="4" xpath="/ns4:JPK/ns4:Naglowek/ns4:KodFormularza/@kodSystemowy" xmlDataType="string"/>
    </tableColumn>
    <tableColumn id="3" uniqueName="wersjaSchemy" name="wersjaSchemy">
      <xmlColumnPr mapId="4" xpath="/ns4:JPK/ns4:Naglowek/ns4:KodFormularza/@wersjaSchemy" xmlDataType="string"/>
    </tableColumn>
    <tableColumn id="4" uniqueName="ns4:WariantFormularza" name="ns4:WariantFormularza">
      <xmlColumnPr mapId="4" xpath="/ns4:JPK/ns4:Naglowek/ns4:WariantFormularza" xmlDataType="integer"/>
    </tableColumn>
    <tableColumn id="5" uniqueName="ns4:CelZlozenia" name="ns4:CelZlozenia">
      <xmlColumnPr mapId="4" xpath="/ns4:JPK/ns4:Naglowek/ns4:CelZlozenia" xmlDataType="integer"/>
    </tableColumn>
    <tableColumn id="6" uniqueName="ns4:DataWytworzeniaJPK" name="ns4:DataWytworzeniaJPK">
      <xmlColumnPr mapId="4" xpath="/ns4:JPK/ns4:Naglowek/ns4:DataWytworzeniaJPK" xmlDataType="dateTime"/>
    </tableColumn>
    <tableColumn id="7" uniqueName="ns4:DataOd" name="ns4:DataOd">
      <xmlColumnPr mapId="4" xpath="/ns4:JPK/ns4:Naglowek/ns4:DataOd" xmlDataType="date"/>
    </tableColumn>
    <tableColumn id="8" uniqueName="ns4:DataDo" name="ns4:DataDo">
      <xmlColumnPr mapId="4" xpath="/ns4:JPK/ns4:Naglowek/ns4:DataDo" xmlDataType="date"/>
    </tableColumn>
    <tableColumn id="9" uniqueName="ns4:DomyslnyKodWaluty" name="ns4:DomyslnyKodWaluty">
      <xmlColumnPr mapId="4" xpath="/ns4:JPK/ns4:Naglowek/ns4:DomyslnyKodWaluty" xmlDataType="string"/>
    </tableColumn>
    <tableColumn id="10" uniqueName="ns4:KodUrzedu" name="ns4:KodUrzedu">
      <xmlColumnPr mapId="4" xpath="/ns4:JPK/ns4:Naglowek/ns4:KodUrzedu" xmlDataType="integer"/>
    </tableColumn>
    <tableColumn id="11" uniqueName="ns3:NIP" name="ns3:NIP">
      <xmlColumnPr mapId="4" xpath="/ns4:JPK/ns4:Podmiot1/ns4:IdentyfikatorPodmiotu/ns3:NIP" xmlDataType="integer"/>
    </tableColumn>
    <tableColumn id="12" uniqueName="ns3:PelnaNazwa" name="ns3:PelnaNazwa">
      <xmlColumnPr mapId="4" xpath="/ns4:JPK/ns4:Podmiot1/ns4:IdentyfikatorPodmiotu/ns3:PelnaNazwa" xmlDataType="string"/>
    </tableColumn>
    <tableColumn id="13" uniqueName="ns3:REGON" name="ns3:REGON">
      <xmlColumnPr mapId="4" xpath="/ns4:JPK/ns4:Podmiot1/ns4:IdentyfikatorPodmiotu/ns3:REGON" xmlDataType="integer"/>
    </tableColumn>
    <tableColumn id="14" uniqueName="ns3:KodKraju" name="ns3:KodKraju">
      <xmlColumnPr mapId="4" xpath="/ns4:JPK/ns4:Podmiot1/ns4:AdresPodmiotu/ns3:KodKraju" xmlDataType="string"/>
    </tableColumn>
    <tableColumn id="15" uniqueName="ns3:Wojewodztwo" name="ns3:Wojewodztwo">
      <xmlColumnPr mapId="4" xpath="/ns4:JPK/ns4:Podmiot1/ns4:AdresPodmiotu/ns3:Wojewodztwo" xmlDataType="string"/>
    </tableColumn>
    <tableColumn id="16" uniqueName="ns3:Powiat" name="ns3:Powiat">
      <xmlColumnPr mapId="4" xpath="/ns4:JPK/ns4:Podmiot1/ns4:AdresPodmiotu/ns3:Powiat" xmlDataType="string"/>
    </tableColumn>
    <tableColumn id="17" uniqueName="ns3:Gmina" name="ns3:Gmina">
      <xmlColumnPr mapId="4" xpath="/ns4:JPK/ns4:Podmiot1/ns4:AdresPodmiotu/ns3:Gmina" xmlDataType="string"/>
    </tableColumn>
    <tableColumn id="18" uniqueName="ns3:Ulica" name="ns3:Ulica">
      <xmlColumnPr mapId="4" xpath="/ns4:JPK/ns4:Podmiot1/ns4:AdresPodmiotu/ns3:Ulica" xmlDataType="string"/>
    </tableColumn>
    <tableColumn id="19" uniqueName="ns3:NrDomu" name="ns3:NrDomu">
      <xmlColumnPr mapId="4" xpath="/ns4:JPK/ns4:Podmiot1/ns4:AdresPodmiotu/ns3:NrDomu" xmlDataType="integer"/>
    </tableColumn>
    <tableColumn id="20" uniqueName="ns3:Miejscowosc" name="ns3:Miejscowosc">
      <xmlColumnPr mapId="4" xpath="/ns4:JPK/ns4:Podmiot1/ns4:AdresPodmiotu/ns3:Miejscowosc" xmlDataType="string"/>
    </tableColumn>
    <tableColumn id="21" uniqueName="ns3:KodPocztowy" name="ns3:KodPocztowy">
      <xmlColumnPr mapId="4" xpath="/ns4:JPK/ns4:Podmiot1/ns4:AdresPodmiotu/ns3:KodPocztowy" xmlDataType="string"/>
    </tableColumn>
    <tableColumn id="22" uniqueName="ns3:Poczta" name="ns3:Poczta">
      <xmlColumnPr mapId="4" xpath="/ns4:JPK/ns4:Podmiot1/ns4:AdresPodmiotu/ns3:Poczta" xmlDataType="string"/>
    </tableColumn>
    <tableColumn id="23" uniqueName="typ" name="typ">
      <xmlColumnPr mapId="4" xpath="/ns4:JPK/ns4:Faktura/@typ" xmlDataType="string"/>
    </tableColumn>
    <tableColumn id="24" uniqueName="ns4:P_1" name="ns4:P_1">
      <xmlColumnPr mapId="4" xpath="/ns4:JPK/ns4:Faktura/ns4:P_1" xmlDataType="date"/>
    </tableColumn>
    <tableColumn id="25" uniqueName="ns4:P_2A" name="ns4:P_2A">
      <xmlColumnPr mapId="4" xpath="/ns4:JPK/ns4:Faktura/ns4:P_2A" xmlDataType="string"/>
    </tableColumn>
    <tableColumn id="26" uniqueName="ns4:P_3A" name="ns4:P_3A">
      <xmlColumnPr mapId="4" xpath="/ns4:JPK/ns4:Faktura/ns4:P_3A" xmlDataType="string"/>
    </tableColumn>
    <tableColumn id="27" uniqueName="ns4:P_3B" name="ns4:P_3B">
      <xmlColumnPr mapId="4" xpath="/ns4:JPK/ns4:Faktura/ns4:P_3B" xmlDataType="string"/>
    </tableColumn>
    <tableColumn id="28" uniqueName="ns4:P_3C" name="ns4:P_3C">
      <xmlColumnPr mapId="4" xpath="/ns4:JPK/ns4:Faktura/ns4:P_3C" xmlDataType="string"/>
    </tableColumn>
    <tableColumn id="29" uniqueName="ns4:P_3D" name="ns4:P_3D">
      <xmlColumnPr mapId="4" xpath="/ns4:JPK/ns4:Faktura/ns4:P_3D" xmlDataType="string"/>
    </tableColumn>
    <tableColumn id="30" uniqueName="ns4:P_4A" name="ns4:P_4A">
      <xmlColumnPr mapId="4" xpath="/ns4:JPK/ns4:Faktura/ns4:P_4A" xmlDataType="string"/>
    </tableColumn>
    <tableColumn id="31" uniqueName="ns4:P_4B" name="ns4:P_4B">
      <xmlColumnPr mapId="4" xpath="/ns4:JPK/ns4:Faktura/ns4:P_4B" xmlDataType="integer"/>
    </tableColumn>
    <tableColumn id="32" uniqueName="ns4:P_5B" name="ns4:P_5B">
      <xmlColumnPr mapId="4" xpath="/ns4:JPK/ns4:Faktura/ns4:P_5B" xmlDataType="integer"/>
    </tableColumn>
    <tableColumn id="33" uniqueName="ns4:P_6" name="ns4:P_6">
      <xmlColumnPr mapId="4" xpath="/ns4:JPK/ns4:Faktura/ns4:P_6" xmlDataType="date"/>
    </tableColumn>
    <tableColumn id="34" uniqueName="ns4:P_13_1" name="ns4:P_13_1">
      <xmlColumnPr mapId="4" xpath="/ns4:JPK/ns4:Faktura/ns4:P_13_1" xmlDataType="double"/>
    </tableColumn>
    <tableColumn id="35" uniqueName="ns4:P_14_1" name="ns4:P_14_1">
      <xmlColumnPr mapId="4" xpath="/ns4:JPK/ns4:Faktura/ns4:P_14_1" xmlDataType="double"/>
    </tableColumn>
    <tableColumn id="36" uniqueName="ns4:P_13_2" name="ns4:P_13_2">
      <xmlColumnPr mapId="4" xpath="/ns4:JPK/ns4:Faktura/ns4:P_13_2" xmlDataType="double"/>
    </tableColumn>
    <tableColumn id="37" uniqueName="ns4:P_14_2" name="ns4:P_14_2">
      <xmlColumnPr mapId="4" xpath="/ns4:JPK/ns4:Faktura/ns4:P_14_2" xmlDataType="double"/>
    </tableColumn>
    <tableColumn id="38" uniqueName="ns4:P_13_3" name="ns4:P_13_3">
      <xmlColumnPr mapId="4" xpath="/ns4:JPK/ns4:Faktura/ns4:P_13_3" xmlDataType="integer"/>
    </tableColumn>
    <tableColumn id="39" uniqueName="ns4:P_14_3" name="ns4:P_14_3">
      <xmlColumnPr mapId="4" xpath="/ns4:JPK/ns4:Faktura/ns4:P_14_3" xmlDataType="integer"/>
    </tableColumn>
    <tableColumn id="40" uniqueName="ns4:P_13_4" name="ns4:P_13_4">
      <xmlColumnPr mapId="4" xpath="/ns4:JPK/ns4:Faktura/ns4:P_13_4" xmlDataType="integer"/>
    </tableColumn>
    <tableColumn id="41" uniqueName="ns4:P_14_4" name="ns4:P_14_4">
      <xmlColumnPr mapId="4" xpath="/ns4:JPK/ns4:Faktura/ns4:P_14_4" xmlDataType="integer"/>
    </tableColumn>
    <tableColumn id="42" uniqueName="ns4:P_13_5" name="ns4:P_13_5">
      <xmlColumnPr mapId="4" xpath="/ns4:JPK/ns4:Faktura/ns4:P_13_5" xmlDataType="integer"/>
    </tableColumn>
    <tableColumn id="43" uniqueName="ns4:P_14_5" name="ns4:P_14_5">
      <xmlColumnPr mapId="4" xpath="/ns4:JPK/ns4:Faktura/ns4:P_14_5" xmlDataType="integer"/>
    </tableColumn>
    <tableColumn id="44" uniqueName="ns4:P_13_7" name="ns4:P_13_7">
      <xmlColumnPr mapId="4" xpath="/ns4:JPK/ns4:Faktura/ns4:P_13_7" xmlDataType="double"/>
    </tableColumn>
    <tableColumn id="45" uniqueName="ns4:P_15" name="ns4:P_15">
      <xmlColumnPr mapId="4" xpath="/ns4:JPK/ns4:Faktura/ns4:P_15" xmlDataType="double"/>
    </tableColumn>
    <tableColumn id="46" uniqueName="ns4:P_16" name="ns4:P_16">
      <xmlColumnPr mapId="4" xpath="/ns4:JPK/ns4:Faktura/ns4:P_16" xmlDataType="boolean"/>
    </tableColumn>
    <tableColumn id="47" uniqueName="ns4:P_17" name="ns4:P_17">
      <xmlColumnPr mapId="4" xpath="/ns4:JPK/ns4:Faktura/ns4:P_17" xmlDataType="boolean"/>
    </tableColumn>
    <tableColumn id="48" uniqueName="ns4:P_18" name="ns4:P_18">
      <xmlColumnPr mapId="4" xpath="/ns4:JPK/ns4:Faktura/ns4:P_18" xmlDataType="boolean"/>
    </tableColumn>
    <tableColumn id="49" uniqueName="ns4:P_19" name="ns4:P_19">
      <xmlColumnPr mapId="4" xpath="/ns4:JPK/ns4:Faktura/ns4:P_19" xmlDataType="boolean"/>
    </tableColumn>
    <tableColumn id="50" uniqueName="ns4:P_20" name="ns4:P_20">
      <xmlColumnPr mapId="4" xpath="/ns4:JPK/ns4:Faktura/ns4:P_20" xmlDataType="boolean"/>
    </tableColumn>
    <tableColumn id="51" uniqueName="ns4:P_21" name="ns4:P_21">
      <xmlColumnPr mapId="4" xpath="/ns4:JPK/ns4:Faktura/ns4:P_21" xmlDataType="boolean"/>
    </tableColumn>
    <tableColumn id="52" uniqueName="ns4:P_23" name="ns4:P_23">
      <xmlColumnPr mapId="4" xpath="/ns4:JPK/ns4:Faktura/ns4:P_23" xmlDataType="boolean"/>
    </tableColumn>
    <tableColumn id="53" uniqueName="ns4:P_106E_2" name="ns4:P_106E_2">
      <xmlColumnPr mapId="4" xpath="/ns4:JPK/ns4:Faktura/ns4:P_106E_2" xmlDataType="boolean"/>
    </tableColumn>
    <tableColumn id="54" uniqueName="ns4:P_106E_3" name="ns4:P_106E_3">
      <xmlColumnPr mapId="4" xpath="/ns4:JPK/ns4:Faktura/ns4:P_106E_3" xmlDataType="boolean"/>
    </tableColumn>
    <tableColumn id="55" uniqueName="ns4:RodzajFaktury" name="ns4:RodzajFaktury">
      <xmlColumnPr mapId="4" xpath="/ns4:JPK/ns4:Faktura/ns4:RodzajFaktury" xmlDataType="string"/>
    </tableColumn>
    <tableColumn id="56" uniqueName="ns4:ZALZaplata" name="ns4:ZALZaplata">
      <xmlColumnPr mapId="4" xpath="/ns4:JPK/ns4:Faktura/ns4:ZALZaplata" xmlDataType="integer"/>
    </tableColumn>
    <tableColumn id="57" uniqueName="ns4:ZALPodatek" name="ns4:ZALPodatek">
      <xmlColumnPr mapId="4" xpath="/ns4:JPK/ns4:Faktura/ns4:ZALPodatek" xmlDataType="integer"/>
    </tableColumn>
    <tableColumn id="58" uniqueName="ns4:LiczbaFaktur" name="ns4:LiczbaFaktur">
      <xmlColumnPr mapId="4" xpath="/ns4:JPK/ns4:FakturaCtrl/ns4:LiczbaFaktur" xmlDataType="integer"/>
    </tableColumn>
    <tableColumn id="59" uniqueName="ns4:WartoscFaktur" name="ns4:WartoscFaktur">
      <xmlColumnPr mapId="4" xpath="/ns4:JPK/ns4:FakturaCtrl/ns4:WartoscFaktur" xmlDataType="double"/>
    </tableColumn>
    <tableColumn id="60" uniqueName="ns4:Stawka1" name="ns4:Stawka1">
      <xmlColumnPr mapId="4" xpath="/ns4:JPK/ns4:StawkiPodatku/ns4:Stawka1" xmlDataType="double"/>
    </tableColumn>
    <tableColumn id="61" uniqueName="ns4:Stawka2" name="ns4:Stawka2">
      <xmlColumnPr mapId="4" xpath="/ns4:JPK/ns4:StawkiPodatku/ns4:Stawka2" xmlDataType="double"/>
    </tableColumn>
    <tableColumn id="62" uniqueName="ns4:Stawka3" name="ns4:Stawka3">
      <xmlColumnPr mapId="4" xpath="/ns4:JPK/ns4:StawkiPodatku/ns4:Stawka3" xmlDataType="double"/>
    </tableColumn>
    <tableColumn id="63" uniqueName="ns4:Stawka4" name="ns4:Stawka4">
      <xmlColumnPr mapId="4" xpath="/ns4:JPK/ns4:StawkiPodatku/ns4:Stawka4" xmlDataType="double"/>
    </tableColumn>
    <tableColumn id="64" uniqueName="ns4:Stawka5" name="ns4:Stawka5">
      <xmlColumnPr mapId="4" xpath="/ns4:JPK/ns4:StawkiPodatku/ns4:Stawka5" xmlDataType="double"/>
    </tableColumn>
    <tableColumn id="65" uniqueName="typ" name="typ2">
      <xmlColumnPr mapId="4" xpath="/ns4:JPK/ns4:FakturaWiersz/@typ" xmlDataType="string"/>
    </tableColumn>
    <tableColumn id="66" uniqueName="ns4:P_2B" name="ns4:P_2B">
      <xmlColumnPr mapId="4" xpath="/ns4:JPK/ns4:FakturaWiersz/ns4:P_2B" xmlDataType="string"/>
    </tableColumn>
    <tableColumn id="67" uniqueName="ns4:P_7" name="ns4:P_7">
      <xmlColumnPr mapId="4" xpath="/ns4:JPK/ns4:FakturaWiersz/ns4:P_7" xmlDataType="string"/>
    </tableColumn>
    <tableColumn id="68" uniqueName="ns4:P_8A" name="ns4:P_8A">
      <xmlColumnPr mapId="4" xpath="/ns4:JPK/ns4:FakturaWiersz/ns4:P_8A" xmlDataType="string"/>
    </tableColumn>
    <tableColumn id="69" uniqueName="ns4:P_8B" name="ns4:P_8B">
      <xmlColumnPr mapId="4" xpath="/ns4:JPK/ns4:FakturaWiersz/ns4:P_8B" xmlDataType="integer"/>
    </tableColumn>
    <tableColumn id="70" uniqueName="ns4:P_9A" name="ns4:P_9A">
      <xmlColumnPr mapId="4" xpath="/ns4:JPK/ns4:FakturaWiersz/ns4:P_9A" xmlDataType="double"/>
    </tableColumn>
    <tableColumn id="71" uniqueName="ns4:P_11" name="ns4:P_11">
      <xmlColumnPr mapId="4" xpath="/ns4:JPK/ns4:FakturaWiersz/ns4:P_11" xmlDataType="double"/>
    </tableColumn>
    <tableColumn id="72" uniqueName="ns4:P_12" name="ns4:P_12">
      <xmlColumnPr mapId="4" xpath="/ns4:JPK/ns4:FakturaWiersz/ns4:P_12" xmlDataType="string"/>
    </tableColumn>
    <tableColumn id="73" uniqueName="ns4:P_9B" name="ns4:P_9B">
      <xmlColumnPr mapId="4" xpath="/ns4:JPK/ns4:FakturaWiersz/ns4:P_9B" xmlDataType="double"/>
    </tableColumn>
    <tableColumn id="74" uniqueName="ns4:P_11A" name="ns4:P_11A">
      <xmlColumnPr mapId="4" xpath="/ns4:JPK/ns4:FakturaWiersz/ns4:P_11A" xmlDataType="double"/>
    </tableColumn>
    <tableColumn id="75" uniqueName="ns4:LiczbaWierszyFaktur" name="ns4:LiczbaWierszyFaktur">
      <xmlColumnPr mapId="4" xpath="/ns4:JPK/ns4:FakturaWierszCtrl/ns4:LiczbaWierszyFaktur" xmlDataType="integer"/>
    </tableColumn>
    <tableColumn id="76" uniqueName="ns4:WartoscWierszyFaktur" name="ns4:WartoscWierszyFaktur">
      <xmlColumnPr mapId="4" xpath="/ns4:JPK/ns4:FakturaWierszCtrl/ns4:WartoscWierszyFaktur" xmlDataType="double"/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ela3" displayName="Tabela3" ref="A1:BV3" tableType="xml" totalsRowShown="0" connectionId="1">
  <autoFilter ref="A1:BV3"/>
  <tableColumns count="74">
    <tableColumn id="1" uniqueName="ns4:KodFormularza" name="ns4:KodFormularza">
      <xmlColumnPr mapId="3" xpath="/ns4:JPK/ns4:Naglowek/ns4:KodFormularza" xmlDataType="string"/>
    </tableColumn>
    <tableColumn id="2" uniqueName="kodSystemowy" name="kodSystemowy">
      <xmlColumnPr mapId="3" xpath="/ns4:JPK/ns4:Naglowek/ns4:KodFormularza/@kodSystemowy" xmlDataType="string"/>
    </tableColumn>
    <tableColumn id="3" uniqueName="wersjaSchemy" name="wersjaSchemy">
      <xmlColumnPr mapId="3" xpath="/ns4:JPK/ns4:Naglowek/ns4:KodFormularza/@wersjaSchemy" xmlDataType="string"/>
    </tableColumn>
    <tableColumn id="4" uniqueName="ns4:WariantFormularza" name="ns4:WariantFormularza">
      <xmlColumnPr mapId="3" xpath="/ns4:JPK/ns4:Naglowek/ns4:WariantFormularza" xmlDataType="integer"/>
    </tableColumn>
    <tableColumn id="5" uniqueName="ns4:CelZlozenia" name="ns4:CelZlozenia">
      <xmlColumnPr mapId="3" xpath="/ns4:JPK/ns4:Naglowek/ns4:CelZlozenia" xmlDataType="integer"/>
    </tableColumn>
    <tableColumn id="6" uniqueName="ns4:DataWytworzeniaJPK" name="ns4:DataWytworzeniaJPK">
      <xmlColumnPr mapId="3" xpath="/ns4:JPK/ns4:Naglowek/ns4:DataWytworzeniaJPK" xmlDataType="dateTime"/>
    </tableColumn>
    <tableColumn id="7" uniqueName="ns4:DataOd" name="ns4:DataOd">
      <xmlColumnPr mapId="3" xpath="/ns4:JPK/ns4:Naglowek/ns4:DataOd" xmlDataType="date"/>
    </tableColumn>
    <tableColumn id="8" uniqueName="ns4:DataDo" name="ns4:DataDo">
      <xmlColumnPr mapId="3" xpath="/ns4:JPK/ns4:Naglowek/ns4:DataDo" xmlDataType="date"/>
    </tableColumn>
    <tableColumn id="9" uniqueName="ns4:DomyslnyKodWaluty" name="ns4:DomyslnyKodWaluty">
      <xmlColumnPr mapId="3" xpath="/ns4:JPK/ns4:Naglowek/ns4:DomyslnyKodWaluty" xmlDataType="string"/>
    </tableColumn>
    <tableColumn id="10" uniqueName="ns4:KodUrzedu" name="ns4:KodUrzedu">
      <xmlColumnPr mapId="3" xpath="/ns4:JPK/ns4:Naglowek/ns4:KodUrzedu" xmlDataType="integer"/>
    </tableColumn>
    <tableColumn id="11" uniqueName="ns3:NIP" name="ns3:NIP">
      <xmlColumnPr mapId="3" xpath="/ns4:JPK/ns4:Podmiot1/ns4:IdentyfikatorPodmiotu/ns3:NIP" xmlDataType="integer"/>
    </tableColumn>
    <tableColumn id="12" uniqueName="ns3:PelnaNazwa" name="ns3:PelnaNazwa">
      <xmlColumnPr mapId="3" xpath="/ns4:JPK/ns4:Podmiot1/ns4:IdentyfikatorPodmiotu/ns3:PelnaNazwa" xmlDataType="string"/>
    </tableColumn>
    <tableColumn id="13" uniqueName="ns3:REGON" name="ns3:REGON">
      <xmlColumnPr mapId="3" xpath="/ns4:JPK/ns4:Podmiot1/ns4:IdentyfikatorPodmiotu/ns3:REGON" xmlDataType="integer"/>
    </tableColumn>
    <tableColumn id="14" uniqueName="ns3:KodKraju" name="ns3:KodKraju">
      <xmlColumnPr mapId="3" xpath="/ns4:JPK/ns4:Podmiot1/ns4:AdresPodmiotu/ns3:KodKraju" xmlDataType="string"/>
    </tableColumn>
    <tableColumn id="15" uniqueName="ns3:Wojewodztwo" name="ns3:Wojewodztwo">
      <xmlColumnPr mapId="3" xpath="/ns4:JPK/ns4:Podmiot1/ns4:AdresPodmiotu/ns3:Wojewodztwo" xmlDataType="string"/>
    </tableColumn>
    <tableColumn id="16" uniqueName="ns3:Powiat" name="ns3:Powiat">
      <xmlColumnPr mapId="3" xpath="/ns4:JPK/ns4:Podmiot1/ns4:AdresPodmiotu/ns3:Powiat" xmlDataType="string"/>
    </tableColumn>
    <tableColumn id="17" uniqueName="ns3:Gmina" name="ns3:Gmina">
      <xmlColumnPr mapId="3" xpath="/ns4:JPK/ns4:Podmiot1/ns4:AdresPodmiotu/ns3:Gmina" xmlDataType="string"/>
    </tableColumn>
    <tableColumn id="18" uniqueName="ns3:Ulica" name="ns3:Ulica">
      <xmlColumnPr mapId="3" xpath="/ns4:JPK/ns4:Podmiot1/ns4:AdresPodmiotu/ns3:Ulica" xmlDataType="string"/>
    </tableColumn>
    <tableColumn id="19" uniqueName="ns3:NrDomu" name="ns3:NrDomu">
      <xmlColumnPr mapId="3" xpath="/ns4:JPK/ns4:Podmiot1/ns4:AdresPodmiotu/ns3:NrDomu" xmlDataType="integer"/>
    </tableColumn>
    <tableColumn id="20" uniqueName="ns3:Miejscowosc" name="ns3:Miejscowosc">
      <xmlColumnPr mapId="3" xpath="/ns4:JPK/ns4:Podmiot1/ns4:AdresPodmiotu/ns3:Miejscowosc" xmlDataType="string"/>
    </tableColumn>
    <tableColumn id="21" uniqueName="ns3:KodPocztowy" name="ns3:KodPocztowy">
      <xmlColumnPr mapId="3" xpath="/ns4:JPK/ns4:Podmiot1/ns4:AdresPodmiotu/ns3:KodPocztowy" xmlDataType="string"/>
    </tableColumn>
    <tableColumn id="22" uniqueName="ns3:Poczta" name="ns3:Poczta">
      <xmlColumnPr mapId="3" xpath="/ns4:JPK/ns4:Podmiot1/ns4:AdresPodmiotu/ns3:Poczta" xmlDataType="string"/>
    </tableColumn>
    <tableColumn id="23" uniqueName="typ" name="typ">
      <xmlColumnPr mapId="3" xpath="/ns4:JPK/ns4:Faktura/@typ" xmlDataType="string"/>
    </tableColumn>
    <tableColumn id="24" uniqueName="ns4:P_1" name="ns4:P_1">
      <xmlColumnPr mapId="3" xpath="/ns4:JPK/ns4:Faktura/ns4:P_1" xmlDataType="date"/>
    </tableColumn>
    <tableColumn id="25" uniqueName="ns4:P_2A" name="ns4:P_2A">
      <xmlColumnPr mapId="3" xpath="/ns4:JPK/ns4:Faktura/ns4:P_2A" xmlDataType="string"/>
    </tableColumn>
    <tableColumn id="26" uniqueName="ns4:P_3A" name="ns4:P_3A">
      <xmlColumnPr mapId="3" xpath="/ns4:JPK/ns4:Faktura/ns4:P_3A" xmlDataType="string"/>
    </tableColumn>
    <tableColumn id="27" uniqueName="ns4:P_3B" name="ns4:P_3B">
      <xmlColumnPr mapId="3" xpath="/ns4:JPK/ns4:Faktura/ns4:P_3B" xmlDataType="string"/>
    </tableColumn>
    <tableColumn id="28" uniqueName="ns4:P_3C" name="ns4:P_3C">
      <xmlColumnPr mapId="3" xpath="/ns4:JPK/ns4:Faktura/ns4:P_3C" xmlDataType="string"/>
    </tableColumn>
    <tableColumn id="29" uniqueName="ns4:P_3D" name="ns4:P_3D">
      <xmlColumnPr mapId="3" xpath="/ns4:JPK/ns4:Faktura/ns4:P_3D" xmlDataType="string"/>
    </tableColumn>
    <tableColumn id="30" uniqueName="ns4:P_4A" name="ns4:P_4A">
      <xmlColumnPr mapId="3" xpath="/ns4:JPK/ns4:Faktura/ns4:P_4A" xmlDataType="string"/>
    </tableColumn>
    <tableColumn id="31" uniqueName="ns4:P_4B" name="ns4:P_4B">
      <xmlColumnPr mapId="3" xpath="/ns4:JPK/ns4:Faktura/ns4:P_4B" xmlDataType="integer"/>
    </tableColumn>
    <tableColumn id="32" uniqueName="ns4:P_5B" name="ns4:P_5B">
      <xmlColumnPr mapId="3" xpath="/ns4:JPK/ns4:Faktura/ns4:P_5B" xmlDataType="integer"/>
    </tableColumn>
    <tableColumn id="33" uniqueName="ns4:P_6" name="ns4:P_6">
      <xmlColumnPr mapId="3" xpath="/ns4:JPK/ns4:Faktura/ns4:P_6" xmlDataType="date"/>
    </tableColumn>
    <tableColumn id="34" uniqueName="ns4:P_13_1" name="ns4:P_13_1">
      <xmlColumnPr mapId="3" xpath="/ns4:JPK/ns4:Faktura/ns4:P_13_1" xmlDataType="double"/>
    </tableColumn>
    <tableColumn id="35" uniqueName="ns4:P_14_1" name="ns4:P_14_1">
      <xmlColumnPr mapId="3" xpath="/ns4:JPK/ns4:Faktura/ns4:P_14_1" xmlDataType="double"/>
    </tableColumn>
    <tableColumn id="36" uniqueName="ns4:P_13_2" name="ns4:P_13_2">
      <xmlColumnPr mapId="3" xpath="/ns4:JPK/ns4:Faktura/ns4:P_13_2" xmlDataType="integer"/>
    </tableColumn>
    <tableColumn id="37" uniqueName="ns4:P_14_2" name="ns4:P_14_2">
      <xmlColumnPr mapId="3" xpath="/ns4:JPK/ns4:Faktura/ns4:P_14_2" xmlDataType="integer"/>
    </tableColumn>
    <tableColumn id="38" uniqueName="ns4:P_13_3" name="ns4:P_13_3">
      <xmlColumnPr mapId="3" xpath="/ns4:JPK/ns4:Faktura/ns4:P_13_3" xmlDataType="integer"/>
    </tableColumn>
    <tableColumn id="39" uniqueName="ns4:P_14_3" name="ns4:P_14_3">
      <xmlColumnPr mapId="3" xpath="/ns4:JPK/ns4:Faktura/ns4:P_14_3" xmlDataType="integer"/>
    </tableColumn>
    <tableColumn id="40" uniqueName="ns4:P_13_4" name="ns4:P_13_4">
      <xmlColumnPr mapId="3" xpath="/ns4:JPK/ns4:Faktura/ns4:P_13_4" xmlDataType="integer"/>
    </tableColumn>
    <tableColumn id="41" uniqueName="ns4:P_14_4" name="ns4:P_14_4">
      <xmlColumnPr mapId="3" xpath="/ns4:JPK/ns4:Faktura/ns4:P_14_4" xmlDataType="integer"/>
    </tableColumn>
    <tableColumn id="42" uniqueName="ns4:P_13_5" name="ns4:P_13_5">
      <xmlColumnPr mapId="3" xpath="/ns4:JPK/ns4:Faktura/ns4:P_13_5" xmlDataType="integer"/>
    </tableColumn>
    <tableColumn id="43" uniqueName="ns4:P_14_5" name="ns4:P_14_5">
      <xmlColumnPr mapId="3" xpath="/ns4:JPK/ns4:Faktura/ns4:P_14_5" xmlDataType="integer"/>
    </tableColumn>
    <tableColumn id="44" uniqueName="ns4:P_13_7" name="ns4:P_13_7">
      <xmlColumnPr mapId="3" xpath="/ns4:JPK/ns4:Faktura/ns4:P_13_7" xmlDataType="double"/>
    </tableColumn>
    <tableColumn id="45" uniqueName="ns4:P_15" name="ns4:P_15">
      <xmlColumnPr mapId="3" xpath="/ns4:JPK/ns4:Faktura/ns4:P_15" xmlDataType="double"/>
    </tableColumn>
    <tableColumn id="46" uniqueName="ns4:P_16" name="ns4:P_16">
      <xmlColumnPr mapId="3" xpath="/ns4:JPK/ns4:Faktura/ns4:P_16" xmlDataType="boolean"/>
    </tableColumn>
    <tableColumn id="47" uniqueName="ns4:P_17" name="ns4:P_17">
      <xmlColumnPr mapId="3" xpath="/ns4:JPK/ns4:Faktura/ns4:P_17" xmlDataType="boolean"/>
    </tableColumn>
    <tableColumn id="48" uniqueName="ns4:P_18" name="ns4:P_18">
      <xmlColumnPr mapId="3" xpath="/ns4:JPK/ns4:Faktura/ns4:P_18" xmlDataType="boolean"/>
    </tableColumn>
    <tableColumn id="49" uniqueName="ns4:P_19" name="ns4:P_19">
      <xmlColumnPr mapId="3" xpath="/ns4:JPK/ns4:Faktura/ns4:P_19" xmlDataType="boolean"/>
    </tableColumn>
    <tableColumn id="50" uniqueName="ns4:P_20" name="ns4:P_20">
      <xmlColumnPr mapId="3" xpath="/ns4:JPK/ns4:Faktura/ns4:P_20" xmlDataType="boolean"/>
    </tableColumn>
    <tableColumn id="51" uniqueName="ns4:P_21" name="ns4:P_21">
      <xmlColumnPr mapId="3" xpath="/ns4:JPK/ns4:Faktura/ns4:P_21" xmlDataType="boolean"/>
    </tableColumn>
    <tableColumn id="52" uniqueName="ns4:P_23" name="ns4:P_23">
      <xmlColumnPr mapId="3" xpath="/ns4:JPK/ns4:Faktura/ns4:P_23" xmlDataType="boolean"/>
    </tableColumn>
    <tableColumn id="53" uniqueName="ns4:P_106E_2" name="ns4:P_106E_2">
      <xmlColumnPr mapId="3" xpath="/ns4:JPK/ns4:Faktura/ns4:P_106E_2" xmlDataType="boolean"/>
    </tableColumn>
    <tableColumn id="54" uniqueName="ns4:P_106E_3" name="ns4:P_106E_3">
      <xmlColumnPr mapId="3" xpath="/ns4:JPK/ns4:Faktura/ns4:P_106E_3" xmlDataType="boolean"/>
    </tableColumn>
    <tableColumn id="55" uniqueName="ns4:RodzajFaktury" name="ns4:RodzajFaktury">
      <xmlColumnPr mapId="3" xpath="/ns4:JPK/ns4:Faktura/ns4:RodzajFaktury" xmlDataType="string"/>
    </tableColumn>
    <tableColumn id="56" uniqueName="ns4:ZALZaplata" name="ns4:ZALZaplata">
      <xmlColumnPr mapId="3" xpath="/ns4:JPK/ns4:Faktura/ns4:ZALZaplata" xmlDataType="integer"/>
    </tableColumn>
    <tableColumn id="57" uniqueName="ns4:ZALPodatek" name="ns4:ZALPodatek">
      <xmlColumnPr mapId="3" xpath="/ns4:JPK/ns4:Faktura/ns4:ZALPodatek" xmlDataType="integer"/>
    </tableColumn>
    <tableColumn id="58" uniqueName="ns4:LiczbaFaktur" name="ns4:LiczbaFaktur">
      <xmlColumnPr mapId="3" xpath="/ns4:JPK/ns4:FakturaCtrl/ns4:LiczbaFaktur" xmlDataType="integer"/>
    </tableColumn>
    <tableColumn id="59" uniqueName="ns4:WartoscFaktur" name="ns4:WartoscFaktur">
      <xmlColumnPr mapId="3" xpath="/ns4:JPK/ns4:FakturaCtrl/ns4:WartoscFaktur" xmlDataType="double"/>
    </tableColumn>
    <tableColumn id="60" uniqueName="ns4:Stawka1" name="ns4:Stawka1">
      <xmlColumnPr mapId="3" xpath="/ns4:JPK/ns4:StawkiPodatku/ns4:Stawka1" xmlDataType="double"/>
    </tableColumn>
    <tableColumn id="61" uniqueName="ns4:Stawka2" name="ns4:Stawka2">
      <xmlColumnPr mapId="3" xpath="/ns4:JPK/ns4:StawkiPodatku/ns4:Stawka2" xmlDataType="double"/>
    </tableColumn>
    <tableColumn id="62" uniqueName="ns4:Stawka3" name="ns4:Stawka3">
      <xmlColumnPr mapId="3" xpath="/ns4:JPK/ns4:StawkiPodatku/ns4:Stawka3" xmlDataType="double"/>
    </tableColumn>
    <tableColumn id="63" uniqueName="ns4:Stawka4" name="ns4:Stawka4">
      <xmlColumnPr mapId="3" xpath="/ns4:JPK/ns4:StawkiPodatku/ns4:Stawka4" xmlDataType="double"/>
    </tableColumn>
    <tableColumn id="64" uniqueName="ns4:Stawka5" name="ns4:Stawka5">
      <xmlColumnPr mapId="3" xpath="/ns4:JPK/ns4:StawkiPodatku/ns4:Stawka5" xmlDataType="double"/>
    </tableColumn>
    <tableColumn id="65" uniqueName="typ" name="typ2">
      <xmlColumnPr mapId="3" xpath="/ns4:JPK/ns4:FakturaWiersz/@typ" xmlDataType="string"/>
    </tableColumn>
    <tableColumn id="66" uniqueName="ns4:P_2B" name="ns4:P_2B">
      <xmlColumnPr mapId="3" xpath="/ns4:JPK/ns4:FakturaWiersz/ns4:P_2B" xmlDataType="string"/>
    </tableColumn>
    <tableColumn id="67" uniqueName="ns4:P_7" name="ns4:P_7">
      <xmlColumnPr mapId="3" xpath="/ns4:JPK/ns4:FakturaWiersz/ns4:P_7" xmlDataType="string"/>
    </tableColumn>
    <tableColumn id="68" uniqueName="ns4:P_8A" name="ns4:P_8A">
      <xmlColumnPr mapId="3" xpath="/ns4:JPK/ns4:FakturaWiersz/ns4:P_8A" xmlDataType="string"/>
    </tableColumn>
    <tableColumn id="69" uniqueName="ns4:P_8B" name="ns4:P_8B">
      <xmlColumnPr mapId="3" xpath="/ns4:JPK/ns4:FakturaWiersz/ns4:P_8B" xmlDataType="integer"/>
    </tableColumn>
    <tableColumn id="70" uniqueName="ns4:P_9A" name="ns4:P_9A">
      <xmlColumnPr mapId="3" xpath="/ns4:JPK/ns4:FakturaWiersz/ns4:P_9A" xmlDataType="double"/>
    </tableColumn>
    <tableColumn id="71" uniqueName="ns4:P_11" name="ns4:P_11">
      <xmlColumnPr mapId="3" xpath="/ns4:JPK/ns4:FakturaWiersz/ns4:P_11" xmlDataType="double"/>
    </tableColumn>
    <tableColumn id="72" uniqueName="ns4:P_12" name="ns4:P_12">
      <xmlColumnPr mapId="3" xpath="/ns4:JPK/ns4:FakturaWiersz/ns4:P_12" xmlDataType="string"/>
    </tableColumn>
    <tableColumn id="73" uniqueName="ns4:LiczbaWierszyFaktur" name="ns4:LiczbaWierszyFaktur">
      <xmlColumnPr mapId="3" xpath="/ns4:JPK/ns4:FakturaWierszCtrl/ns4:LiczbaWierszyFaktur" xmlDataType="integer"/>
    </tableColumn>
    <tableColumn id="74" uniqueName="ns4:WartoscWierszyFaktur" name="ns4:WartoscWierszyFaktur">
      <xmlColumnPr mapId="3" xpath="/ns4:JPK/ns4:FakturaWierszCtrl/ns4:WartoscWierszyFaktur" xmlDataType="double"/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Q13"/>
  <sheetViews>
    <sheetView showGridLines="0" tabSelected="1" workbookViewId="0">
      <selection activeCell="I31" sqref="I31"/>
    </sheetView>
  </sheetViews>
  <sheetFormatPr defaultRowHeight="14" x14ac:dyDescent="0.3"/>
  <cols>
    <col min="1" max="2" width="8.7265625" style="43"/>
    <col min="3" max="3" width="12.453125" style="43" bestFit="1" customWidth="1"/>
    <col min="4" max="4" width="8.7265625" style="43"/>
    <col min="5" max="5" width="12.453125" style="43" bestFit="1" customWidth="1"/>
    <col min="6" max="16384" width="8.7265625" style="43"/>
  </cols>
  <sheetData>
    <row r="6" spans="2:17" ht="33" x14ac:dyDescent="0.7">
      <c r="B6" s="44" t="s">
        <v>368</v>
      </c>
    </row>
    <row r="9" spans="2:17" ht="14.5" x14ac:dyDescent="0.35">
      <c r="K9" s="49" t="s">
        <v>370</v>
      </c>
      <c r="L9" s="49"/>
      <c r="M9" s="49"/>
      <c r="N9" s="49"/>
      <c r="O9" s="49"/>
      <c r="P9" s="49"/>
      <c r="Q9"/>
    </row>
    <row r="10" spans="2:17" ht="37.5" customHeight="1" x14ac:dyDescent="0.4">
      <c r="B10" s="45" t="s">
        <v>369</v>
      </c>
      <c r="C10" s="46">
        <f>UZGODNIENIE!F3</f>
        <v>43525</v>
      </c>
      <c r="D10" s="47" t="s">
        <v>243</v>
      </c>
      <c r="E10" s="46">
        <f>UZGODNIENIE!H3</f>
        <v>43555</v>
      </c>
      <c r="K10" s="50" t="s">
        <v>373</v>
      </c>
      <c r="L10" s="50"/>
      <c r="M10" s="50"/>
      <c r="N10" s="50"/>
      <c r="O10" s="50"/>
      <c r="P10" s="50"/>
      <c r="Q10" s="50"/>
    </row>
    <row r="11" spans="2:17" x14ac:dyDescent="0.3">
      <c r="K11" s="51" t="s">
        <v>371</v>
      </c>
      <c r="L11" s="51"/>
      <c r="M11" s="51"/>
      <c r="N11" s="51"/>
      <c r="O11" s="51"/>
      <c r="P11" s="51"/>
      <c r="Q11" s="51"/>
    </row>
    <row r="12" spans="2:17" ht="14.5" x14ac:dyDescent="0.35">
      <c r="K12"/>
      <c r="L12"/>
      <c r="M12"/>
      <c r="N12"/>
      <c r="O12"/>
      <c r="P12"/>
      <c r="Q12"/>
    </row>
    <row r="13" spans="2:17" x14ac:dyDescent="0.3">
      <c r="K13" s="52" t="s">
        <v>372</v>
      </c>
      <c r="L13" s="52"/>
      <c r="M13" s="52"/>
      <c r="N13" s="52"/>
      <c r="O13" s="52"/>
      <c r="P13" s="52"/>
      <c r="Q13" s="52"/>
    </row>
  </sheetData>
  <sheetProtection algorithmName="SHA-512" hashValue="vUT56Rstyglg7R0M1sGwH2Y5GYFYlycW8vEzmn21OjY35O3ODRN8qqzdpFveVhmu2viv2EJ3ZIyA+tX1Juc3gQ==" saltValue="a7DvbxLtCHtkIWpl7m6Eww==" spinCount="100000" sheet="1" objects="1" scenarios="1"/>
  <mergeCells count="4">
    <mergeCell ref="K9:P9"/>
    <mergeCell ref="K10:Q10"/>
    <mergeCell ref="K11:Q11"/>
    <mergeCell ref="K13:Q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05"/>
  <sheetViews>
    <sheetView showGridLines="0" zoomScale="75" zoomScaleNormal="75" workbookViewId="0">
      <selection activeCell="M31" sqref="M31"/>
    </sheetView>
  </sheetViews>
  <sheetFormatPr defaultRowHeight="14.5" x14ac:dyDescent="0.35"/>
  <cols>
    <col min="1" max="1" width="2.6328125" customWidth="1"/>
    <col min="2" max="2" width="12.1796875" bestFit="1" customWidth="1"/>
    <col min="3" max="3" width="12.7265625" style="7" bestFit="1" customWidth="1"/>
    <col min="4" max="4" width="17.453125" style="7" customWidth="1"/>
    <col min="5" max="5" width="5.1796875" customWidth="1"/>
    <col min="6" max="6" width="16.1796875" customWidth="1"/>
    <col min="7" max="7" width="11.7265625" bestFit="1" customWidth="1"/>
    <col min="8" max="8" width="12.08984375" customWidth="1"/>
    <col min="9" max="9" width="11.7265625" bestFit="1" customWidth="1"/>
    <col min="11" max="11" width="13" style="7" bestFit="1" customWidth="1"/>
    <col min="12" max="12" width="12.7265625" style="7" bestFit="1" customWidth="1"/>
    <col min="13" max="13" width="1.90625" customWidth="1"/>
    <col min="14" max="14" width="12.7265625" bestFit="1" customWidth="1"/>
    <col min="15" max="15" width="15.08984375" bestFit="1" customWidth="1"/>
    <col min="16" max="17" width="12.7265625" bestFit="1" customWidth="1"/>
  </cols>
  <sheetData>
    <row r="1" spans="2:17" ht="15" thickBot="1" x14ac:dyDescent="0.4">
      <c r="D1"/>
      <c r="J1" s="7"/>
      <c r="L1"/>
    </row>
    <row r="2" spans="2:17" ht="15" thickBot="1" x14ac:dyDescent="0.4">
      <c r="D2"/>
      <c r="F2" s="17" t="str">
        <f>IF(F3=F4,IF(F4=F5,IF(F5=F6,"ok","błąd")))</f>
        <v>ok</v>
      </c>
      <c r="H2" s="17" t="str">
        <f>IF(H3=H4,IF(H4=H5,IF(H5=H6,"ok","błąd")))</f>
        <v>ok</v>
      </c>
      <c r="J2" s="7"/>
      <c r="K2" s="34" t="s">
        <v>248</v>
      </c>
      <c r="L2" s="35" t="s">
        <v>173</v>
      </c>
    </row>
    <row r="3" spans="2:17" x14ac:dyDescent="0.35">
      <c r="D3" s="57" t="s">
        <v>242</v>
      </c>
      <c r="E3" s="57"/>
      <c r="F3" s="16">
        <f>JPK_VAT!G2</f>
        <v>43525</v>
      </c>
      <c r="G3" s="57" t="s">
        <v>243</v>
      </c>
      <c r="H3" s="18">
        <f>JPK_VAT!H2</f>
        <v>43555</v>
      </c>
      <c r="I3" s="20" t="s">
        <v>173</v>
      </c>
      <c r="J3" s="7"/>
      <c r="K3" s="38">
        <f>O13</f>
        <v>47413.07</v>
      </c>
      <c r="L3" s="38">
        <f>N13</f>
        <v>10905.01</v>
      </c>
      <c r="N3" s="48" t="str">
        <f>IF(L3=K25,"OK","BŁAD")</f>
        <v>OK</v>
      </c>
    </row>
    <row r="4" spans="2:17" x14ac:dyDescent="0.35">
      <c r="D4" s="57"/>
      <c r="E4" s="57"/>
      <c r="F4" s="5">
        <f>JPK_KR!G2</f>
        <v>43525</v>
      </c>
      <c r="G4" s="57"/>
      <c r="H4" s="19">
        <f>JPK_KR!H2</f>
        <v>43555</v>
      </c>
      <c r="I4" s="21" t="s">
        <v>244</v>
      </c>
      <c r="J4" s="7"/>
      <c r="K4" s="38">
        <f>K20</f>
        <v>47413.07</v>
      </c>
      <c r="L4" s="38">
        <f>K25</f>
        <v>10905.01</v>
      </c>
      <c r="N4" s="48" t="str">
        <f>IF(K3=K20,"OK","BŁAD")</f>
        <v>OK</v>
      </c>
    </row>
    <row r="5" spans="2:17" x14ac:dyDescent="0.35">
      <c r="D5" s="57"/>
      <c r="E5" s="57"/>
      <c r="F5" s="5">
        <f>JPK_FA_PLN!G2</f>
        <v>43525</v>
      </c>
      <c r="G5" s="57"/>
      <c r="H5" s="19">
        <f>JPK_FA_PLN!H2</f>
        <v>43555</v>
      </c>
      <c r="I5" s="21" t="s">
        <v>245</v>
      </c>
      <c r="J5" s="7"/>
      <c r="K5" s="55">
        <f>C11+G11</f>
        <v>21013.07</v>
      </c>
      <c r="L5" s="55">
        <f>D11+H11</f>
        <v>4833.01</v>
      </c>
      <c r="N5" s="48" t="str">
        <f>IF(L5=K22,"OK","BŁAD")</f>
        <v>OK</v>
      </c>
    </row>
    <row r="6" spans="2:17" ht="15" thickBot="1" x14ac:dyDescent="0.4">
      <c r="D6" s="57"/>
      <c r="E6" s="57"/>
      <c r="F6" s="5">
        <f>JPK_FA_EUR!G2</f>
        <v>43525</v>
      </c>
      <c r="G6" s="57"/>
      <c r="H6" s="19">
        <f>JPK_FA_EUR!H2</f>
        <v>43555</v>
      </c>
      <c r="I6" s="22" t="s">
        <v>246</v>
      </c>
      <c r="J6" s="7"/>
      <c r="K6" s="55"/>
      <c r="L6" s="55"/>
      <c r="M6" s="7"/>
      <c r="N6" s="48" t="str">
        <f>IF(K5=K14+K15,"OK","BŁAD")</f>
        <v>OK</v>
      </c>
    </row>
    <row r="7" spans="2:17" ht="15.5" x14ac:dyDescent="0.35">
      <c r="D7" s="36"/>
      <c r="E7" s="36"/>
      <c r="F7" s="12"/>
      <c r="G7" s="36"/>
      <c r="H7" s="12"/>
      <c r="I7" s="12"/>
      <c r="J7" s="7"/>
      <c r="L7"/>
    </row>
    <row r="8" spans="2:17" ht="15.5" x14ac:dyDescent="0.35">
      <c r="D8" s="13"/>
      <c r="E8" s="13"/>
      <c r="F8" s="12"/>
      <c r="G8" s="13"/>
      <c r="H8" s="12"/>
      <c r="I8" s="7"/>
      <c r="J8" s="7"/>
      <c r="L8"/>
    </row>
    <row r="9" spans="2:17" ht="15.5" x14ac:dyDescent="0.35">
      <c r="E9" s="11"/>
      <c r="F9" s="11"/>
      <c r="G9" s="12"/>
      <c r="H9" s="11"/>
      <c r="I9" s="12"/>
      <c r="J9" s="4"/>
    </row>
    <row r="10" spans="2:17" ht="16" thickBot="1" x14ac:dyDescent="0.4">
      <c r="B10" s="23"/>
      <c r="C10" s="24"/>
      <c r="D10" s="24"/>
      <c r="E10" s="25"/>
      <c r="F10" s="25"/>
      <c r="G10" s="26"/>
      <c r="H10" s="25"/>
      <c r="I10" s="12"/>
      <c r="J10" s="14"/>
      <c r="K10" s="15"/>
      <c r="L10" s="15"/>
      <c r="N10" s="14"/>
      <c r="O10" s="15"/>
      <c r="P10" s="15"/>
    </row>
    <row r="11" spans="2:17" x14ac:dyDescent="0.35">
      <c r="B11" s="28" t="s">
        <v>250</v>
      </c>
      <c r="C11" s="29">
        <f>SUM(C14:C602)</f>
        <v>16290</v>
      </c>
      <c r="D11" s="29">
        <f>SUM(D14:D602)</f>
        <v>3746.7</v>
      </c>
      <c r="F11" s="28" t="s">
        <v>250</v>
      </c>
      <c r="G11" s="29">
        <f>SUM(G14:G602)</f>
        <v>4723.07</v>
      </c>
      <c r="H11" s="29">
        <f>SUM(H14:H602)</f>
        <v>1086.31</v>
      </c>
      <c r="M11" s="7"/>
    </row>
    <row r="12" spans="2:17" x14ac:dyDescent="0.35">
      <c r="B12" s="53" t="s">
        <v>249</v>
      </c>
      <c r="C12" s="54"/>
      <c r="D12" s="27" t="str">
        <f>IF(JPK_FA_PLN!I2="PLN",JPK_FA_PLN!I2,"BŁĄD")</f>
        <v>PLN</v>
      </c>
      <c r="F12" s="53" t="s">
        <v>249</v>
      </c>
      <c r="G12" s="54"/>
      <c r="H12" s="27" t="str">
        <f>IF(JPK_FA_EUR!I2="EUR",JPK_FA_EUR!I2,"BŁĄD")</f>
        <v>EUR</v>
      </c>
      <c r="J12" s="56" t="s">
        <v>251</v>
      </c>
      <c r="K12" s="31" t="s">
        <v>252</v>
      </c>
      <c r="L12" s="41"/>
      <c r="N12" s="30" t="s">
        <v>253</v>
      </c>
      <c r="O12" s="30" t="s">
        <v>254</v>
      </c>
    </row>
    <row r="13" spans="2:17" ht="15" thickBot="1" x14ac:dyDescent="0.4">
      <c r="B13" s="8" t="s">
        <v>247</v>
      </c>
      <c r="C13" s="9" t="s">
        <v>248</v>
      </c>
      <c r="D13" s="10" t="s">
        <v>173</v>
      </c>
      <c r="F13" s="8" t="s">
        <v>247</v>
      </c>
      <c r="G13" s="9" t="s">
        <v>248</v>
      </c>
      <c r="H13" s="10" t="s">
        <v>173</v>
      </c>
      <c r="J13" s="56"/>
      <c r="K13" s="30" t="s">
        <v>131</v>
      </c>
      <c r="L13" s="41"/>
      <c r="N13" s="7">
        <f>JPK_VAT!AN2</f>
        <v>10905.01</v>
      </c>
      <c r="O13" s="7">
        <f>SUM(JPK_VAT!T:T)+SUM(JPK_VAT!V:V)+SUM(JPK_VAT!X:X)+SUM(JPK_VAT!Z:Z)+SUM(JPK_VAT!AB:AB)+SUM(JPK_VAT!AD:AD)+SUM(JPK_VAT!AF:AF)+SUM(JPK_VAT!AH:AH)+SUM(JPK_VAT!AJ:AJ)+SUM(JPK_VAT!AL:AL)</f>
        <v>47413.07</v>
      </c>
      <c r="P13" s="7"/>
      <c r="Q13" s="7"/>
    </row>
    <row r="14" spans="2:17" x14ac:dyDescent="0.35">
      <c r="B14" s="6" t="str">
        <f>IF(JPK_FA_PLN!Y2&lt;&gt;"",JPK_FA_PLN!Y2,"")</f>
        <v>19-FVS/0001</v>
      </c>
      <c r="C14" s="7">
        <f>IF(JPK_FA_PLN!Y2&lt;&gt;"",SUMIFS(JPK_FA_PLN!AH:AH,JPK_FA_PLN!Y:Y,B14)+SUMIFS(JPK_FA_PLN!AJ:AJ,JPK_FA_PLN!Y:Y,B14)+SUMIFS(JPK_FA_PLN!AL:AL,JPK_FA_PLN!Y:Y,B14)+SUMIFS(JPK_FA_PLN!AN:AN,JPK_FA_PLN!Y:Y,B14)+SUMIFS(JPK_FA_PLN!AP:AP,JPK_FA_PLN!Y:Y,B14)+SUMIFS(JPK_FA_PLN!AR:AR,JPK_FA_PLN!Y:Y,B14),"")</f>
        <v>5600</v>
      </c>
      <c r="D14" s="7">
        <f>IF(JPK_FA_PLN!Y2&lt;&gt;"",SUMIFS(JPK_FA_PLN!AI:AI,JPK_FA_PLN!Y:Y,B14)+SUMIFS(JPK_FA_PLN!AK:AK,JPK_FA_PLN!Y:Y,B14)+SUMIFS(JPK_FA_PLN!AM:AM,JPK_FA_PLN!Y:Y,B14)+SUMIFS(JPK_FA_PLN!AO:AO,JPK_FA_PLN!Y:Y,B14)+SUMIFS(JPK_FA_PLN!AQ:AQ,JPK_FA_PLN!Y:Y,B14),"")</f>
        <v>1288</v>
      </c>
      <c r="F14" s="6" t="str">
        <f>IF(JPK_FA_EUR!Y2&lt;&gt;"",JPK_FA_EUR!Y2,"")</f>
        <v>19-FVSW/0001</v>
      </c>
      <c r="G14" s="7">
        <f>IF(JPK_FA_EUR!Y2&lt;&gt;"",SUMIFS(JPK_FA_EUR!AH:AH,JPK_FA_EUR!Y:Y,F14)+SUMIFS(JPK_FA_EUR!AJ:AJ,JPK_FA_EUR!Y:Y,F14)+SUMIFS(JPK_FA_EUR!AL:AL,JPK_FA_EUR!Y:Y,F14)+SUMIFS(JPK_FA_EUR!AN:AN,JPK_FA_EUR!Y:Y,F14)+SUMIFS(JPK_FA_EUR!AP:AP,JPK_FA_EUR!Y:Y,F14)+SUMIFS(JPK_FA_EUR!AR:AR,JPK_FA_EUR!Y:Y,F14),"")</f>
        <v>4723.07</v>
      </c>
      <c r="H14" s="7">
        <f>IF(JPK_FA_EUR!Y2&lt;&gt;"",SUMIFS(JPK_FA_EUR!AI:AI,JPK_FA_EUR!Y:Y,F14)+SUMIFS(JPK_FA_EUR!AK:AK,JPK_FA_EUR!Y:Y,F14)+SUMIFS(JPK_FA_EUR!AM:AM,JPK_FA_EUR!Y:Y,F14)+SUMIFS(JPK_FA_EUR!AM:AM,JPK_FA_EUR!Y:Y,F14)+SUMIFS(JPK_FA_EUR!AO:AO,JPK_FA_EUR!Y:Y,F14)+SUMIFS(JPK_FA_EUR!AQ:AQ,JPK_FA_EUR!Y:Y,F14),"")</f>
        <v>1086.31</v>
      </c>
      <c r="I14" s="7"/>
      <c r="J14" t="s">
        <v>357</v>
      </c>
      <c r="K14" s="7">
        <f>SUMIFS(JPK_KR!BJ:BJ,JPK_KR!BI:BI,J14)</f>
        <v>5600</v>
      </c>
      <c r="L14" s="42" t="s">
        <v>344</v>
      </c>
      <c r="Q14" s="7"/>
    </row>
    <row r="15" spans="2:17" x14ac:dyDescent="0.35">
      <c r="B15" s="6" t="str">
        <f>IF(JPK_FA_PLN!Y3&lt;&gt;"",JPK_FA_PLN!Y3,"")</f>
        <v>19-FVS/0002</v>
      </c>
      <c r="C15" s="7">
        <f>IF(JPK_FA_PLN!Y3&lt;&gt;"",SUMIFS(JPK_FA_PLN!AH:AH,JPK_FA_PLN!Y:Y,B15)+SUMIFS(JPK_FA_PLN!AJ:AJ,JPK_FA_PLN!Y:Y,B15)+SUMIFS(JPK_FA_PLN!AL:AL,JPK_FA_PLN!Y:Y,B15)+SUMIFS(JPK_FA_PLN!AN:AN,JPK_FA_PLN!Y:Y,B15)+SUMIFS(JPK_FA_PLN!AP:AP,JPK_FA_PLN!Y:Y,B15)+SUMIFS(JPK_FA_PLN!AR:AR,JPK_FA_PLN!Y:Y,B15),"")</f>
        <v>4900</v>
      </c>
      <c r="D15" s="7">
        <f>IF(JPK_FA_PLN!Y3&lt;&gt;"",SUMIFS(JPK_FA_PLN!AI:AI,JPK_FA_PLN!Y:Y,B15)+SUMIFS(JPK_FA_PLN!AK:AK,JPK_FA_PLN!Y:Y,B15)+SUMIFS(JPK_FA_PLN!AM:AM,JPK_FA_PLN!Y:Y,B15)+SUMIFS(JPK_FA_PLN!AO:AO,JPK_FA_PLN!Y:Y,B15)+SUMIFS(JPK_FA_PLN!AQ:AQ,JPK_FA_PLN!Y:Y,B15),"")</f>
        <v>1127</v>
      </c>
      <c r="F15" s="6" t="str">
        <f>IF(JPK_FA_EUR!Y3&lt;&gt;"",JPK_FA_EUR!Y3,"")</f>
        <v/>
      </c>
      <c r="G15" s="7" t="str">
        <f>IF(JPK_FA_EUR!Y3&lt;&gt;"",SUMIFS(JPK_FA_EUR!AH:AH,JPK_FA_EUR!Y:Y,F15)+SUMIFS(JPK_FA_EUR!AJ:AJ,JPK_FA_EUR!Y:Y,F15)+SUMIFS(JPK_FA_EUR!AL:AL,JPK_FA_EUR!Y:Y,F15)+SUMIFS(JPK_FA_EUR!AN:AN,JPK_FA_EUR!Y:Y,F15)+SUMIFS(JPK_FA_EUR!AP:AP,JPK_FA_EUR!Y:Y,F15)+SUMIFS(JPK_FA_EUR!AR:AR,JPK_FA_EUR!Y:Y,F15),"")</f>
        <v/>
      </c>
      <c r="H15" s="7" t="str">
        <f>IF(JPK_FA_EUR!Y3&lt;&gt;"",SUMIFS(JPK_FA_EUR!AI:AI,JPK_FA_EUR!Y:Y,F15)+SUMIFS(JPK_FA_EUR!AK:AK,JPK_FA_EUR!Y:Y,F15)+SUMIFS(JPK_FA_EUR!AM:AM,JPK_FA_EUR!Y:Y,F15)+SUMIFS(JPK_FA_EUR!AM:AM,JPK_FA_EUR!Y:Y,F15)+SUMIFS(JPK_FA_EUR!AO:AO,JPK_FA_EUR!Y:Y,F15)+SUMIFS(JPK_FA_EUR!AQ:AQ,JPK_FA_EUR!Y:Y,F15),"")</f>
        <v/>
      </c>
      <c r="J15" t="s">
        <v>358</v>
      </c>
      <c r="K15" s="7">
        <f>SUMIFS(JPK_KR!BJ:BJ,JPK_KR!BI:BI,J15)</f>
        <v>15413.07</v>
      </c>
      <c r="L15" s="42" t="s">
        <v>344</v>
      </c>
    </row>
    <row r="16" spans="2:17" x14ac:dyDescent="0.35">
      <c r="B16" s="6" t="str">
        <f>IF(JPK_FA_PLN!Y4&lt;&gt;"",JPK_FA_PLN!Y4,"")</f>
        <v>19-FVS/0003</v>
      </c>
      <c r="C16" s="7">
        <f>IF(JPK_FA_PLN!Y4&lt;&gt;"",SUMIFS(JPK_FA_PLN!AH:AH,JPK_FA_PLN!Y:Y,B16)+SUMIFS(JPK_FA_PLN!AJ:AJ,JPK_FA_PLN!Y:Y,B16)+SUMIFS(JPK_FA_PLN!AL:AL,JPK_FA_PLN!Y:Y,B16)+SUMIFS(JPK_FA_PLN!AN:AN,JPK_FA_PLN!Y:Y,B16)+SUMIFS(JPK_FA_PLN!AP:AP,JPK_FA_PLN!Y:Y,B16)+SUMIFS(JPK_FA_PLN!AR:AR,JPK_FA_PLN!Y:Y,B16),"")</f>
        <v>1900</v>
      </c>
      <c r="D16" s="7">
        <f>IF(JPK_FA_PLN!Y4&lt;&gt;"",SUMIFS(JPK_FA_PLN!AI:AI,JPK_FA_PLN!Y:Y,B16)+SUMIFS(JPK_FA_PLN!AK:AK,JPK_FA_PLN!Y:Y,B16)+SUMIFS(JPK_FA_PLN!AM:AM,JPK_FA_PLN!Y:Y,B16)+SUMIFS(JPK_FA_PLN!AO:AO,JPK_FA_PLN!Y:Y,B16)+SUMIFS(JPK_FA_PLN!AQ:AQ,JPK_FA_PLN!Y:Y,B16),"")</f>
        <v>437</v>
      </c>
      <c r="F16" s="6" t="str">
        <f>IF(JPK_FA_EUR!Y4&lt;&gt;"",JPK_FA_EUR!Y4,"")</f>
        <v/>
      </c>
      <c r="G16" s="7" t="str">
        <f>IF(JPK_FA_EUR!Y4&lt;&gt;"",SUMIFS(JPK_FA_EUR!AH:AH,JPK_FA_EUR!Y:Y,F16)+SUMIFS(JPK_FA_EUR!AJ:AJ,JPK_FA_EUR!Y:Y,F16)+SUMIFS(JPK_FA_EUR!AL:AL,JPK_FA_EUR!Y:Y,F16)+SUMIFS(JPK_FA_EUR!AN:AN,JPK_FA_EUR!Y:Y,F16)+SUMIFS(JPK_FA_EUR!AP:AP,JPK_FA_EUR!Y:Y,F16)+SUMIFS(JPK_FA_EUR!AR:AR,JPK_FA_EUR!Y:Y,F16),"")</f>
        <v/>
      </c>
      <c r="H16" s="7" t="str">
        <f>IF(JPK_FA_EUR!Y4&lt;&gt;"",SUMIFS(JPK_FA_EUR!AI:AI,JPK_FA_EUR!Y:Y,F16)+SUMIFS(JPK_FA_EUR!AK:AK,JPK_FA_EUR!Y:Y,F16)+SUMIFS(JPK_FA_EUR!AM:AM,JPK_FA_EUR!Y:Y,F16)+SUMIFS(JPK_FA_EUR!AM:AM,JPK_FA_EUR!Y:Y,F16)+SUMIFS(JPK_FA_EUR!AO:AO,JPK_FA_EUR!Y:Y,F16)+SUMIFS(JPK_FA_EUR!AQ:AQ,JPK_FA_EUR!Y:Y,F16),"")</f>
        <v/>
      </c>
      <c r="K16" s="7">
        <f>SUMIFS(JPK_KR!BJ:BJ,JPK_KR!BI:BI,J16)</f>
        <v>0</v>
      </c>
      <c r="L16" s="42"/>
      <c r="P16" s="7"/>
    </row>
    <row r="17" spans="2:12" x14ac:dyDescent="0.35">
      <c r="B17" s="6" t="str">
        <f>IF(JPK_FA_PLN!Y5&lt;&gt;"",JPK_FA_PLN!Y5,"")</f>
        <v>19-FVS/0004</v>
      </c>
      <c r="C17" s="7">
        <f>IF(JPK_FA_PLN!Y5&lt;&gt;"",SUMIFS(JPK_FA_PLN!AH:AH,JPK_FA_PLN!Y:Y,B17)+SUMIFS(JPK_FA_PLN!AJ:AJ,JPK_FA_PLN!Y:Y,B17)+SUMIFS(JPK_FA_PLN!AL:AL,JPK_FA_PLN!Y:Y,B17)+SUMIFS(JPK_FA_PLN!AN:AN,JPK_FA_PLN!Y:Y,B17)+SUMIFS(JPK_FA_PLN!AP:AP,JPK_FA_PLN!Y:Y,B17)+SUMIFS(JPK_FA_PLN!AR:AR,JPK_FA_PLN!Y:Y,B17),"")</f>
        <v>3890</v>
      </c>
      <c r="D17" s="7">
        <f>IF(JPK_FA_PLN!Y5&lt;&gt;"",SUMIFS(JPK_FA_PLN!AI:AI,JPK_FA_PLN!Y:Y,B17)+SUMIFS(JPK_FA_PLN!AK:AK,JPK_FA_PLN!Y:Y,B17)+SUMIFS(JPK_FA_PLN!AM:AM,JPK_FA_PLN!Y:Y,B17)+SUMIFS(JPK_FA_PLN!AO:AO,JPK_FA_PLN!Y:Y,B17)+SUMIFS(JPK_FA_PLN!AQ:AQ,JPK_FA_PLN!Y:Y,B17),"")</f>
        <v>894.7</v>
      </c>
      <c r="F17" s="6" t="str">
        <f>IF(JPK_FA_EUR!Y5&lt;&gt;"",JPK_FA_EUR!Y5,"")</f>
        <v/>
      </c>
      <c r="G17" s="7" t="str">
        <f>IF(JPK_FA_EUR!Y5&lt;&gt;"",SUMIFS(JPK_FA_EUR!AH:AH,JPK_FA_EUR!Y:Y,F17)+SUMIFS(JPK_FA_EUR!AJ:AJ,JPK_FA_EUR!Y:Y,F17)+SUMIFS(JPK_FA_EUR!AL:AL,JPK_FA_EUR!Y:Y,F17)+SUMIFS(JPK_FA_EUR!AN:AN,JPK_FA_EUR!Y:Y,F17)+SUMIFS(JPK_FA_EUR!AP:AP,JPK_FA_EUR!Y:Y,F17)+SUMIFS(JPK_FA_EUR!AR:AR,JPK_FA_EUR!Y:Y,F17),"")</f>
        <v/>
      </c>
      <c r="H17" s="7" t="str">
        <f>IF(JPK_FA_EUR!Y5&lt;&gt;"",SUMIFS(JPK_FA_EUR!AI:AI,JPK_FA_EUR!Y:Y,F17)+SUMIFS(JPK_FA_EUR!AK:AK,JPK_FA_EUR!Y:Y,F17)+SUMIFS(JPK_FA_EUR!AM:AM,JPK_FA_EUR!Y:Y,F17)+SUMIFS(JPK_FA_EUR!AM:AM,JPK_FA_EUR!Y:Y,F17)+SUMIFS(JPK_FA_EUR!AO:AO,JPK_FA_EUR!Y:Y,F17)+SUMIFS(JPK_FA_EUR!AQ:AQ,JPK_FA_EUR!Y:Y,F17),"")</f>
        <v/>
      </c>
      <c r="K17" s="7">
        <f>SUMIFS(JPK_KR!BJ:BJ,JPK_KR!BI:BI,J17)</f>
        <v>0</v>
      </c>
      <c r="L17" s="42"/>
    </row>
    <row r="18" spans="2:12" x14ac:dyDescent="0.35">
      <c r="B18" s="6" t="str">
        <f>IF(JPK_FA_PLN!Y6&lt;&gt;"",JPK_FA_PLN!Y6,"")</f>
        <v/>
      </c>
      <c r="C18" s="7" t="str">
        <f>IF(JPK_FA_PLN!Y6&lt;&gt;"",SUMIFS(JPK_FA_PLN!AH:AH,JPK_FA_PLN!Y:Y,B18)+SUMIFS(JPK_FA_PLN!AJ:AJ,JPK_FA_PLN!Y:Y,B18)+SUMIFS(JPK_FA_PLN!AL:AL,JPK_FA_PLN!Y:Y,B18)+SUMIFS(JPK_FA_PLN!AN:AN,JPK_FA_PLN!Y:Y,B18)+SUMIFS(JPK_FA_PLN!AP:AP,JPK_FA_PLN!Y:Y,B18)+SUMIFS(JPK_FA_PLN!AR:AR,JPK_FA_PLN!Y:Y,B18),"")</f>
        <v/>
      </c>
      <c r="D18" s="7" t="str">
        <f>IF(JPK_FA_PLN!Y6&lt;&gt;"",SUMIFS(JPK_FA_PLN!AI:AI,JPK_FA_PLN!Y:Y,B18)+SUMIFS(JPK_FA_PLN!AK:AK,JPK_FA_PLN!Y:Y,B18)+SUMIFS(JPK_FA_PLN!AM:AM,JPK_FA_PLN!Y:Y,B18)+SUMIFS(JPK_FA_PLN!AO:AO,JPK_FA_PLN!Y:Y,B18)+SUMIFS(JPK_FA_PLN!AQ:AQ,JPK_FA_PLN!Y:Y,B18),"")</f>
        <v/>
      </c>
      <c r="F18" s="6" t="str">
        <f>IF(JPK_FA_EUR!Y6&lt;&gt;"",JPK_FA_EUR!Y6,"")</f>
        <v/>
      </c>
      <c r="G18" s="7" t="str">
        <f>IF(JPK_FA_EUR!Y6&lt;&gt;"",SUMIFS(JPK_FA_EUR!AH:AH,JPK_FA_EUR!Y:Y,F18)+SUMIFS(JPK_FA_EUR!AJ:AJ,JPK_FA_EUR!Y:Y,F18)+SUMIFS(JPK_FA_EUR!AL:AL,JPK_FA_EUR!Y:Y,F18)+SUMIFS(JPK_FA_EUR!AN:AN,JPK_FA_EUR!Y:Y,F18)+SUMIFS(JPK_FA_EUR!AP:AP,JPK_FA_EUR!Y:Y,F18)+SUMIFS(JPK_FA_EUR!AR:AR,JPK_FA_EUR!Y:Y,F18),"")</f>
        <v/>
      </c>
      <c r="H18" s="7" t="str">
        <f>IF(JPK_FA_EUR!Y6&lt;&gt;"",SUMIFS(JPK_FA_EUR!AI:AI,JPK_FA_EUR!Y:Y,F18)+SUMIFS(JPK_FA_EUR!AK:AK,JPK_FA_EUR!Y:Y,F18)+SUMIFS(JPK_FA_EUR!AM:AM,JPK_FA_EUR!Y:Y,F18)+SUMIFS(JPK_FA_EUR!AM:AM,JPK_FA_EUR!Y:Y,F18)+SUMIFS(JPK_FA_EUR!AO:AO,JPK_FA_EUR!Y:Y,F18)+SUMIFS(JPK_FA_EUR!AQ:AQ,JPK_FA_EUR!Y:Y,F18),"")</f>
        <v/>
      </c>
      <c r="J18" t="s">
        <v>135</v>
      </c>
      <c r="K18" s="7">
        <f>SUMIFS(JPK_KR!BG:BG,JPK_KR!BF:BF,J18)</f>
        <v>21000</v>
      </c>
      <c r="L18" s="41" t="s">
        <v>366</v>
      </c>
    </row>
    <row r="19" spans="2:12" x14ac:dyDescent="0.35">
      <c r="B19" s="6" t="str">
        <f>IF(JPK_FA_PLN!Y7&lt;&gt;"",JPK_FA_PLN!Y7,"")</f>
        <v/>
      </c>
      <c r="C19" s="7" t="str">
        <f>IF(JPK_FA_PLN!Y7&lt;&gt;"",SUMIFS(JPK_FA_PLN!AH:AH,JPK_FA_PLN!Y:Y,B19)+SUMIFS(JPK_FA_PLN!AJ:AJ,JPK_FA_PLN!Y:Y,B19)+SUMIFS(JPK_FA_PLN!AL:AL,JPK_FA_PLN!Y:Y,B19)+SUMIFS(JPK_FA_PLN!AN:AN,JPK_FA_PLN!Y:Y,B19)+SUMIFS(JPK_FA_PLN!AP:AP,JPK_FA_PLN!Y:Y,B19)+SUMIFS(JPK_FA_PLN!AR:AR,JPK_FA_PLN!Y:Y,B19),"")</f>
        <v/>
      </c>
      <c r="D19" s="7" t="str">
        <f>IF(JPK_FA_PLN!Y7&lt;&gt;"",SUMIFS(JPK_FA_PLN!AI:AI,JPK_FA_PLN!Y:Y,B19)+SUMIFS(JPK_FA_PLN!AK:AK,JPK_FA_PLN!Y:Y,B19)+SUMIFS(JPK_FA_PLN!AM:AM,JPK_FA_PLN!Y:Y,B19)+SUMIFS(JPK_FA_PLN!AO:AO,JPK_FA_PLN!Y:Y,B19)+SUMIFS(JPK_FA_PLN!AQ:AQ,JPK_FA_PLN!Y:Y,B19),"")</f>
        <v/>
      </c>
      <c r="F19" s="6" t="str">
        <f>IF(JPK_FA_EUR!Y7&lt;&gt;"",JPK_FA_EUR!Y7,"")</f>
        <v/>
      </c>
      <c r="G19" s="7" t="str">
        <f>IF(JPK_FA_EUR!Y7&lt;&gt;"",SUMIFS(JPK_FA_EUR!AH:AH,JPK_FA_EUR!Y:Y,F19)+SUMIFS(JPK_FA_EUR!AJ:AJ,JPK_FA_EUR!Y:Y,F19)+SUMIFS(JPK_FA_EUR!AL:AL,JPK_FA_EUR!Y:Y,F19)+SUMIFS(JPK_FA_EUR!AN:AN,JPK_FA_EUR!Y:Y,F19)+SUMIFS(JPK_FA_EUR!AP:AP,JPK_FA_EUR!Y:Y,F19)+SUMIFS(JPK_FA_EUR!AR:AR,JPK_FA_EUR!Y:Y,F19),"")</f>
        <v/>
      </c>
      <c r="H19" s="7" t="str">
        <f>IF(JPK_FA_EUR!Y7&lt;&gt;"",SUMIFS(JPK_FA_EUR!AI:AI,JPK_FA_EUR!Y:Y,F19)+SUMIFS(JPK_FA_EUR!AK:AK,JPK_FA_EUR!Y:Y,F19)+SUMIFS(JPK_FA_EUR!AM:AM,JPK_FA_EUR!Y:Y,F19)+SUMIFS(JPK_FA_EUR!AM:AM,JPK_FA_EUR!Y:Y,F19)+SUMIFS(JPK_FA_EUR!AO:AO,JPK_FA_EUR!Y:Y,F19)+SUMIFS(JPK_FA_EUR!AQ:AQ,JPK_FA_EUR!Y:Y,F19),"")</f>
        <v/>
      </c>
      <c r="I19" s="7"/>
      <c r="J19" t="s">
        <v>367</v>
      </c>
      <c r="K19" s="7">
        <f>SUMIFS(JPK_KR!BG:BG,JPK_KR!BF:BF,J19)</f>
        <v>5400</v>
      </c>
      <c r="L19" s="42" t="s">
        <v>326</v>
      </c>
    </row>
    <row r="20" spans="2:12" x14ac:dyDescent="0.35">
      <c r="B20" s="6" t="str">
        <f>IF(JPK_FA_PLN!Y8&lt;&gt;"",JPK_FA_PLN!Y8,"")</f>
        <v/>
      </c>
      <c r="C20" s="7" t="str">
        <f>IF(JPK_FA_PLN!Y8&lt;&gt;"",SUMIFS(JPK_FA_PLN!AH:AH,JPK_FA_PLN!Y:Y,B20)+SUMIFS(JPK_FA_PLN!AJ:AJ,JPK_FA_PLN!Y:Y,B20)+SUMIFS(JPK_FA_PLN!AL:AL,JPK_FA_PLN!Y:Y,B20)+SUMIFS(JPK_FA_PLN!AN:AN,JPK_FA_PLN!Y:Y,B20)+SUMIFS(JPK_FA_PLN!AP:AP,JPK_FA_PLN!Y:Y,B20)+SUMIFS(JPK_FA_PLN!AR:AR,JPK_FA_PLN!Y:Y,B20),"")</f>
        <v/>
      </c>
      <c r="D20" s="7" t="str">
        <f>IF(JPK_FA_PLN!Y8&lt;&gt;"",SUMIFS(JPK_FA_PLN!AI:AI,JPK_FA_PLN!Y:Y,B20)+SUMIFS(JPK_FA_PLN!AK:AK,JPK_FA_PLN!Y:Y,B20)+SUMIFS(JPK_FA_PLN!AM:AM,JPK_FA_PLN!Y:Y,B20)+SUMIFS(JPK_FA_PLN!AO:AO,JPK_FA_PLN!Y:Y,B20)+SUMIFS(JPK_FA_PLN!AQ:AQ,JPK_FA_PLN!Y:Y,B20),"")</f>
        <v/>
      </c>
      <c r="F20" s="6" t="str">
        <f>IF(JPK_FA_EUR!Y8&lt;&gt;"",JPK_FA_EUR!Y8,"")</f>
        <v/>
      </c>
      <c r="G20" s="7" t="str">
        <f>IF(JPK_FA_EUR!Y8&lt;&gt;"",SUMIFS(JPK_FA_EUR!AH:AH,JPK_FA_EUR!Y:Y,F20)+SUMIFS(JPK_FA_EUR!AJ:AJ,JPK_FA_EUR!Y:Y,F20)+SUMIFS(JPK_FA_EUR!AL:AL,JPK_FA_EUR!Y:Y,F20)+SUMIFS(JPK_FA_EUR!AN:AN,JPK_FA_EUR!Y:Y,F20)+SUMIFS(JPK_FA_EUR!AP:AP,JPK_FA_EUR!Y:Y,F20)+SUMIFS(JPK_FA_EUR!AR:AR,JPK_FA_EUR!Y:Y,F20),"")</f>
        <v/>
      </c>
      <c r="H20" s="7" t="str">
        <f>IF(JPK_FA_EUR!Y8&lt;&gt;"",SUMIFS(JPK_FA_EUR!AI:AI,JPK_FA_EUR!Y:Y,F20)+SUMIFS(JPK_FA_EUR!AK:AK,JPK_FA_EUR!Y:Y,F20)+SUMIFS(JPK_FA_EUR!AM:AM,JPK_FA_EUR!Y:Y,F20)+SUMIFS(JPK_FA_EUR!AM:AM,JPK_FA_EUR!Y:Y,F20)+SUMIFS(JPK_FA_EUR!AO:AO,JPK_FA_EUR!Y:Y,F20)+SUMIFS(JPK_FA_EUR!AQ:AQ,JPK_FA_EUR!Y:Y,F20),"")</f>
        <v/>
      </c>
      <c r="I20" s="7"/>
      <c r="J20" s="32" t="s">
        <v>248</v>
      </c>
      <c r="K20" s="33">
        <f>SUM(K14:K19)</f>
        <v>47413.07</v>
      </c>
      <c r="L20" s="42"/>
    </row>
    <row r="21" spans="2:12" x14ac:dyDescent="0.35">
      <c r="B21" s="6" t="str">
        <f>IF(JPK_FA_PLN!Y9&lt;&gt;"",JPK_FA_PLN!Y9,"")</f>
        <v/>
      </c>
      <c r="C21" s="7" t="str">
        <f>IF(JPK_FA_PLN!Y9&lt;&gt;"",SUMIFS(JPK_FA_PLN!AH:AH,JPK_FA_PLN!Y:Y,B21)+SUMIFS(JPK_FA_PLN!AJ:AJ,JPK_FA_PLN!Y:Y,B21)+SUMIFS(JPK_FA_PLN!AL:AL,JPK_FA_PLN!Y:Y,B21)+SUMIFS(JPK_FA_PLN!AN:AN,JPK_FA_PLN!Y:Y,B21)+SUMIFS(JPK_FA_PLN!AP:AP,JPK_FA_PLN!Y:Y,B21)+SUMIFS(JPK_FA_PLN!AR:AR,JPK_FA_PLN!Y:Y,B21),"")</f>
        <v/>
      </c>
      <c r="D21" s="7" t="str">
        <f>IF(JPK_FA_PLN!Y9&lt;&gt;"",SUMIFS(JPK_FA_PLN!AI:AI,JPK_FA_PLN!Y:Y,B21)+SUMIFS(JPK_FA_PLN!AK:AK,JPK_FA_PLN!Y:Y,B21)+SUMIFS(JPK_FA_PLN!AM:AM,JPK_FA_PLN!Y:Y,B21)+SUMIFS(JPK_FA_PLN!AO:AO,JPK_FA_PLN!Y:Y,B21)+SUMIFS(JPK_FA_PLN!AQ:AQ,JPK_FA_PLN!Y:Y,B21),"")</f>
        <v/>
      </c>
      <c r="F21" s="6" t="str">
        <f>IF(JPK_FA_EUR!Y9&lt;&gt;"",JPK_FA_EUR!Y9,"")</f>
        <v/>
      </c>
      <c r="G21" s="7" t="str">
        <f>IF(JPK_FA_EUR!Y9&lt;&gt;"",SUMIFS(JPK_FA_EUR!AH:AH,JPK_FA_EUR!Y:Y,F21)+SUMIFS(JPK_FA_EUR!AJ:AJ,JPK_FA_EUR!Y:Y,F21)+SUMIFS(JPK_FA_EUR!AL:AL,JPK_FA_EUR!Y:Y,F21)+SUMIFS(JPK_FA_EUR!AN:AN,JPK_FA_EUR!Y:Y,F21)+SUMIFS(JPK_FA_EUR!AP:AP,JPK_FA_EUR!Y:Y,F21)+SUMIFS(JPK_FA_EUR!AR:AR,JPK_FA_EUR!Y:Y,F21),"")</f>
        <v/>
      </c>
      <c r="H21" s="7" t="str">
        <f>IF(JPK_FA_EUR!Y9&lt;&gt;"",SUMIFS(JPK_FA_EUR!AI:AI,JPK_FA_EUR!Y:Y,F21)+SUMIFS(JPK_FA_EUR!AK:AK,JPK_FA_EUR!Y:Y,F21)+SUMIFS(JPK_FA_EUR!AM:AM,JPK_FA_EUR!Y:Y,F21)+SUMIFS(JPK_FA_EUR!AM:AM,JPK_FA_EUR!Y:Y,F21)+SUMIFS(JPK_FA_EUR!AO:AO,JPK_FA_EUR!Y:Y,F21)+SUMIFS(JPK_FA_EUR!AQ:AQ,JPK_FA_EUR!Y:Y,F21),"")</f>
        <v/>
      </c>
      <c r="L21" s="42"/>
    </row>
    <row r="22" spans="2:12" x14ac:dyDescent="0.35">
      <c r="B22" s="6" t="str">
        <f>IF(JPK_FA_PLN!Y10&lt;&gt;"",JPK_FA_PLN!Y10,"")</f>
        <v/>
      </c>
      <c r="C22" s="7" t="str">
        <f>IF(JPK_FA_PLN!Y10&lt;&gt;"",SUMIFS(JPK_FA_PLN!AH:AH,JPK_FA_PLN!Y:Y,B22)+SUMIFS(JPK_FA_PLN!AJ:AJ,JPK_FA_PLN!Y:Y,B22)+SUMIFS(JPK_FA_PLN!AL:AL,JPK_FA_PLN!Y:Y,B22)+SUMIFS(JPK_FA_PLN!AN:AN,JPK_FA_PLN!Y:Y,B22)+SUMIFS(JPK_FA_PLN!AP:AP,JPK_FA_PLN!Y:Y,B22)+SUMIFS(JPK_FA_PLN!AR:AR,JPK_FA_PLN!Y:Y,B22),"")</f>
        <v/>
      </c>
      <c r="D22" s="7" t="str">
        <f>IF(JPK_FA_PLN!Y10&lt;&gt;"",SUMIFS(JPK_FA_PLN!AI:AI,JPK_FA_PLN!Y:Y,B22)+SUMIFS(JPK_FA_PLN!AK:AK,JPK_FA_PLN!Y:Y,B22)+SUMIFS(JPK_FA_PLN!AM:AM,JPK_FA_PLN!Y:Y,B22)+SUMIFS(JPK_FA_PLN!AO:AO,JPK_FA_PLN!Y:Y,B22)+SUMIFS(JPK_FA_PLN!AQ:AQ,JPK_FA_PLN!Y:Y,B22),"")</f>
        <v/>
      </c>
      <c r="F22" s="6" t="str">
        <f>IF(JPK_FA_EUR!Y10&lt;&gt;"",JPK_FA_EUR!Y10,"")</f>
        <v/>
      </c>
      <c r="G22" s="7" t="str">
        <f>IF(JPK_FA_EUR!Y10&lt;&gt;"",SUMIFS(JPK_FA_EUR!AH:AH,JPK_FA_EUR!Y:Y,F22)+SUMIFS(JPK_FA_EUR!AJ:AJ,JPK_FA_EUR!Y:Y,F22)+SUMIFS(JPK_FA_EUR!AL:AL,JPK_FA_EUR!Y:Y,F22)+SUMIFS(JPK_FA_EUR!AN:AN,JPK_FA_EUR!Y:Y,F22)+SUMIFS(JPK_FA_EUR!AP:AP,JPK_FA_EUR!Y:Y,F22)+SUMIFS(JPK_FA_EUR!AR:AR,JPK_FA_EUR!Y:Y,F22),"")</f>
        <v/>
      </c>
      <c r="H22" s="7" t="str">
        <f>IF(JPK_FA_EUR!Y10&lt;&gt;"",SUMIFS(JPK_FA_EUR!AI:AI,JPK_FA_EUR!Y:Y,F22)+SUMIFS(JPK_FA_EUR!AK:AK,JPK_FA_EUR!Y:Y,F22)+SUMIFS(JPK_FA_EUR!AM:AM,JPK_FA_EUR!Y:Y,F22)+SUMIFS(JPK_FA_EUR!AM:AM,JPK_FA_EUR!Y:Y,F22)+SUMIFS(JPK_FA_EUR!AO:AO,JPK_FA_EUR!Y:Y,F22)+SUMIFS(JPK_FA_EUR!AQ:AQ,JPK_FA_EUR!Y:Y,F22),"")</f>
        <v/>
      </c>
      <c r="I22" s="7"/>
      <c r="J22" t="s">
        <v>138</v>
      </c>
      <c r="K22" s="7">
        <f>SUMIFS(JPK_KR!BJ:BJ,JPK_KR!BI:BI,J22)</f>
        <v>4833.01</v>
      </c>
      <c r="L22" s="42"/>
    </row>
    <row r="23" spans="2:12" x14ac:dyDescent="0.35">
      <c r="B23" s="6" t="str">
        <f>IF(JPK_FA_PLN!Y11&lt;&gt;"",JPK_FA_PLN!Y11,"")</f>
        <v/>
      </c>
      <c r="C23" s="7" t="str">
        <f>IF(JPK_FA_PLN!Y11&lt;&gt;"",SUMIFS(JPK_FA_PLN!AH:AH,JPK_FA_PLN!Y:Y,B23)+SUMIFS(JPK_FA_PLN!AJ:AJ,JPK_FA_PLN!Y:Y,B23)+SUMIFS(JPK_FA_PLN!AL:AL,JPK_FA_PLN!Y:Y,B23)+SUMIFS(JPK_FA_PLN!AN:AN,JPK_FA_PLN!Y:Y,B23)+SUMIFS(JPK_FA_PLN!AP:AP,JPK_FA_PLN!Y:Y,B23)+SUMIFS(JPK_FA_PLN!AR:AR,JPK_FA_PLN!Y:Y,B23),"")</f>
        <v/>
      </c>
      <c r="D23" s="7" t="str">
        <f>IF(JPK_FA_PLN!Y11&lt;&gt;"",SUMIFS(JPK_FA_PLN!AI:AI,JPK_FA_PLN!Y:Y,B23)+SUMIFS(JPK_FA_PLN!AK:AK,JPK_FA_PLN!Y:Y,B23)+SUMIFS(JPK_FA_PLN!AM:AM,JPK_FA_PLN!Y:Y,B23)+SUMIFS(JPK_FA_PLN!AO:AO,JPK_FA_PLN!Y:Y,B23)+SUMIFS(JPK_FA_PLN!AQ:AQ,JPK_FA_PLN!Y:Y,B23),"")</f>
        <v/>
      </c>
      <c r="F23" s="6" t="str">
        <f>IF(JPK_FA_EUR!Y11&lt;&gt;"",JPK_FA_EUR!Y11,"")</f>
        <v/>
      </c>
      <c r="G23" s="7" t="str">
        <f>IF(JPK_FA_EUR!Y11&lt;&gt;"",SUMIFS(JPK_FA_EUR!AH:AH,JPK_FA_EUR!Y:Y,F23)+SUMIFS(JPK_FA_EUR!AJ:AJ,JPK_FA_EUR!Y:Y,F23)+SUMIFS(JPK_FA_EUR!AL:AL,JPK_FA_EUR!Y:Y,F23)+SUMIFS(JPK_FA_EUR!AN:AN,JPK_FA_EUR!Y:Y,F23)+SUMIFS(JPK_FA_EUR!AP:AP,JPK_FA_EUR!Y:Y,F23)+SUMIFS(JPK_FA_EUR!AR:AR,JPK_FA_EUR!Y:Y,F23),"")</f>
        <v/>
      </c>
      <c r="H23" s="7" t="str">
        <f>IF(JPK_FA_EUR!Y11&lt;&gt;"",SUMIFS(JPK_FA_EUR!AI:AI,JPK_FA_EUR!Y:Y,F23)+SUMIFS(JPK_FA_EUR!AK:AK,JPK_FA_EUR!Y:Y,F23)+SUMIFS(JPK_FA_EUR!AM:AM,JPK_FA_EUR!Y:Y,F23)+SUMIFS(JPK_FA_EUR!AM:AM,JPK_FA_EUR!Y:Y,F23)+SUMIFS(JPK_FA_EUR!AO:AO,JPK_FA_EUR!Y:Y,F23)+SUMIFS(JPK_FA_EUR!AQ:AQ,JPK_FA_EUR!Y:Y,F23),"")</f>
        <v/>
      </c>
      <c r="J23" t="s">
        <v>139</v>
      </c>
      <c r="K23" s="7">
        <f>SUMIFS(JPK_KR!BJ:BJ,JPK_KR!BI:BI,J23)</f>
        <v>4830</v>
      </c>
      <c r="L23" s="42"/>
    </row>
    <row r="24" spans="2:12" x14ac:dyDescent="0.35">
      <c r="B24" s="6" t="str">
        <f>IF(JPK_FA_PLN!Y12&lt;&gt;"",JPK_FA_PLN!Y12,"")</f>
        <v/>
      </c>
      <c r="C24" s="7" t="str">
        <f>IF(JPK_FA_PLN!Y12&lt;&gt;"",SUMIFS(JPK_FA_PLN!AH:AH,JPK_FA_PLN!Y:Y,B24)+SUMIFS(JPK_FA_PLN!AJ:AJ,JPK_FA_PLN!Y:Y,B24)+SUMIFS(JPK_FA_PLN!AL:AL,JPK_FA_PLN!Y:Y,B24)+SUMIFS(JPK_FA_PLN!AN:AN,JPK_FA_PLN!Y:Y,B24)+SUMIFS(JPK_FA_PLN!AP:AP,JPK_FA_PLN!Y:Y,B24)+SUMIFS(JPK_FA_PLN!AR:AR,JPK_FA_PLN!Y:Y,B24),"")</f>
        <v/>
      </c>
      <c r="D24" s="7" t="str">
        <f>IF(JPK_FA_PLN!Y12&lt;&gt;"",SUMIFS(JPK_FA_PLN!AI:AI,JPK_FA_PLN!Y:Y,B24)+SUMIFS(JPK_FA_PLN!AK:AK,JPK_FA_PLN!Y:Y,B24)+SUMIFS(JPK_FA_PLN!AM:AM,JPK_FA_PLN!Y:Y,B24)+SUMIFS(JPK_FA_PLN!AO:AO,JPK_FA_PLN!Y:Y,B24)+SUMIFS(JPK_FA_PLN!AQ:AQ,JPK_FA_PLN!Y:Y,B24),"")</f>
        <v/>
      </c>
      <c r="F24" s="6" t="str">
        <f>IF(JPK_FA_EUR!Y12&lt;&gt;"",JPK_FA_EUR!Y12,"")</f>
        <v/>
      </c>
      <c r="G24" s="7" t="str">
        <f>IF(JPK_FA_EUR!Y12&lt;&gt;"",SUMIFS(JPK_FA_EUR!AH:AH,JPK_FA_EUR!Y:Y,F24)+SUMIFS(JPK_FA_EUR!AJ:AJ,JPK_FA_EUR!Y:Y,F24)+SUMIFS(JPK_FA_EUR!AL:AL,JPK_FA_EUR!Y:Y,F24)+SUMIFS(JPK_FA_EUR!AN:AN,JPK_FA_EUR!Y:Y,F24)+SUMIFS(JPK_FA_EUR!AP:AP,JPK_FA_EUR!Y:Y,F24)+SUMIFS(JPK_FA_EUR!AR:AR,JPK_FA_EUR!Y:Y,F24),"")</f>
        <v/>
      </c>
      <c r="H24" s="7" t="str">
        <f>IF(JPK_FA_EUR!Y12&lt;&gt;"",SUMIFS(JPK_FA_EUR!AI:AI,JPK_FA_EUR!Y:Y,F24)+SUMIFS(JPK_FA_EUR!AK:AK,JPK_FA_EUR!Y:Y,F24)+SUMIFS(JPK_FA_EUR!AM:AM,JPK_FA_EUR!Y:Y,F24)+SUMIFS(JPK_FA_EUR!AM:AM,JPK_FA_EUR!Y:Y,F24)+SUMIFS(JPK_FA_EUR!AO:AO,JPK_FA_EUR!Y:Y,F24)+SUMIFS(JPK_FA_EUR!AQ:AQ,JPK_FA_EUR!Y:Y,F24),"")</f>
        <v/>
      </c>
      <c r="J24" t="s">
        <v>288</v>
      </c>
      <c r="K24" s="7">
        <f>SUMIFS(JPK_KR!BJ:BJ,JPK_KR!BI:BI,J24)</f>
        <v>1242</v>
      </c>
      <c r="L24" s="42"/>
    </row>
    <row r="25" spans="2:12" x14ac:dyDescent="0.35">
      <c r="B25" s="6" t="str">
        <f>IF(JPK_FA_PLN!Y13&lt;&gt;"",JPK_FA_PLN!Y13,"")</f>
        <v/>
      </c>
      <c r="C25" s="7" t="str">
        <f>IF(JPK_FA_PLN!Y13&lt;&gt;"",SUMIFS(JPK_FA_PLN!AH:AH,JPK_FA_PLN!Y:Y,B25)+SUMIFS(JPK_FA_PLN!AJ:AJ,JPK_FA_PLN!Y:Y,B25)+SUMIFS(JPK_FA_PLN!AL:AL,JPK_FA_PLN!Y:Y,B25)+SUMIFS(JPK_FA_PLN!AN:AN,JPK_FA_PLN!Y:Y,B25)+SUMIFS(JPK_FA_PLN!AP:AP,JPK_FA_PLN!Y:Y,B25)+SUMIFS(JPK_FA_PLN!AR:AR,JPK_FA_PLN!Y:Y,B25),"")</f>
        <v/>
      </c>
      <c r="D25" s="7" t="str">
        <f>IF(JPK_FA_PLN!Y13&lt;&gt;"",SUMIFS(JPK_FA_PLN!AI:AI,JPK_FA_PLN!Y:Y,B25)+SUMIFS(JPK_FA_PLN!AK:AK,JPK_FA_PLN!Y:Y,B25)+SUMIFS(JPK_FA_PLN!AM:AM,JPK_FA_PLN!Y:Y,B25)+SUMIFS(JPK_FA_PLN!AO:AO,JPK_FA_PLN!Y:Y,B25)+SUMIFS(JPK_FA_PLN!AQ:AQ,JPK_FA_PLN!Y:Y,B25),"")</f>
        <v/>
      </c>
      <c r="F25" s="6" t="str">
        <f>IF(JPK_FA_EUR!Y13&lt;&gt;"",JPK_FA_EUR!Y13,"")</f>
        <v/>
      </c>
      <c r="G25" s="7" t="str">
        <f>IF(JPK_FA_EUR!Y13&lt;&gt;"",SUMIFS(JPK_FA_EUR!AH:AH,JPK_FA_EUR!Y:Y,F25)+SUMIFS(JPK_FA_EUR!AJ:AJ,JPK_FA_EUR!Y:Y,F25)+SUMIFS(JPK_FA_EUR!AL:AL,JPK_FA_EUR!Y:Y,F25)+SUMIFS(JPK_FA_EUR!AN:AN,JPK_FA_EUR!Y:Y,F25)+SUMIFS(JPK_FA_EUR!AP:AP,JPK_FA_EUR!Y:Y,F25)+SUMIFS(JPK_FA_EUR!AR:AR,JPK_FA_EUR!Y:Y,F25),"")</f>
        <v/>
      </c>
      <c r="H25" s="7" t="str">
        <f>IF(JPK_FA_EUR!Y13&lt;&gt;"",SUMIFS(JPK_FA_EUR!AI:AI,JPK_FA_EUR!Y:Y,F25)+SUMIFS(JPK_FA_EUR!AK:AK,JPK_FA_EUR!Y:Y,F25)+SUMIFS(JPK_FA_EUR!AM:AM,JPK_FA_EUR!Y:Y,F25)+SUMIFS(JPK_FA_EUR!AM:AM,JPK_FA_EUR!Y:Y,F25)+SUMIFS(JPK_FA_EUR!AO:AO,JPK_FA_EUR!Y:Y,F25)+SUMIFS(JPK_FA_EUR!AQ:AQ,JPK_FA_EUR!Y:Y,F25),"")</f>
        <v/>
      </c>
      <c r="J25" s="32" t="s">
        <v>173</v>
      </c>
      <c r="K25" s="33">
        <f>SUM(K22:K24)</f>
        <v>10905.01</v>
      </c>
      <c r="L25" s="42"/>
    </row>
    <row r="26" spans="2:12" x14ac:dyDescent="0.35">
      <c r="B26" s="6" t="str">
        <f>IF(JPK_FA_PLN!Y14&lt;&gt;"",JPK_FA_PLN!Y14,"")</f>
        <v/>
      </c>
      <c r="C26" s="7" t="str">
        <f>IF(JPK_FA_PLN!Y14&lt;&gt;"",SUMIFS(JPK_FA_PLN!AH:AH,JPK_FA_PLN!Y:Y,B26)+SUMIFS(JPK_FA_PLN!AJ:AJ,JPK_FA_PLN!Y:Y,B26)+SUMIFS(JPK_FA_PLN!AL:AL,JPK_FA_PLN!Y:Y,B26)+SUMIFS(JPK_FA_PLN!AN:AN,JPK_FA_PLN!Y:Y,B26)+SUMIFS(JPK_FA_PLN!AP:AP,JPK_FA_PLN!Y:Y,B26)+SUMIFS(JPK_FA_PLN!AR:AR,JPK_FA_PLN!Y:Y,B26),"")</f>
        <v/>
      </c>
      <c r="D26" s="7" t="str">
        <f>IF(JPK_FA_PLN!Y14&lt;&gt;"",SUMIFS(JPK_FA_PLN!AI:AI,JPK_FA_PLN!Y:Y,B26)+SUMIFS(JPK_FA_PLN!AK:AK,JPK_FA_PLN!Y:Y,B26)+SUMIFS(JPK_FA_PLN!AM:AM,JPK_FA_PLN!Y:Y,B26)+SUMIFS(JPK_FA_PLN!AO:AO,JPK_FA_PLN!Y:Y,B26)+SUMIFS(JPK_FA_PLN!AQ:AQ,JPK_FA_PLN!Y:Y,B26),"")</f>
        <v/>
      </c>
      <c r="F26" s="6" t="str">
        <f>IF(JPK_FA_EUR!Y14&lt;&gt;"",JPK_FA_EUR!Y14,"")</f>
        <v/>
      </c>
      <c r="G26" s="7" t="str">
        <f>IF(JPK_FA_EUR!Y14&lt;&gt;"",SUMIFS(JPK_FA_EUR!AH:AH,JPK_FA_EUR!Y:Y,F26)+SUMIFS(JPK_FA_EUR!AJ:AJ,JPK_FA_EUR!Y:Y,F26)+SUMIFS(JPK_FA_EUR!AL:AL,JPK_FA_EUR!Y:Y,F26)+SUMIFS(JPK_FA_EUR!AN:AN,JPK_FA_EUR!Y:Y,F26)+SUMIFS(JPK_FA_EUR!AP:AP,JPK_FA_EUR!Y:Y,F26)+SUMIFS(JPK_FA_EUR!AR:AR,JPK_FA_EUR!Y:Y,F26),"")</f>
        <v/>
      </c>
      <c r="H26" s="7" t="str">
        <f>IF(JPK_FA_EUR!Y14&lt;&gt;"",SUMIFS(JPK_FA_EUR!AI:AI,JPK_FA_EUR!Y:Y,F26)+SUMIFS(JPK_FA_EUR!AK:AK,JPK_FA_EUR!Y:Y,F26)+SUMIFS(JPK_FA_EUR!AM:AM,JPK_FA_EUR!Y:Y,F26)+SUMIFS(JPK_FA_EUR!AM:AM,JPK_FA_EUR!Y:Y,F26)+SUMIFS(JPK_FA_EUR!AO:AO,JPK_FA_EUR!Y:Y,F26)+SUMIFS(JPK_FA_EUR!AQ:AQ,JPK_FA_EUR!Y:Y,F26),"")</f>
        <v/>
      </c>
    </row>
    <row r="27" spans="2:12" x14ac:dyDescent="0.35">
      <c r="B27" s="6" t="str">
        <f>IF(JPK_FA_PLN!Y15&lt;&gt;"",JPK_FA_PLN!Y15,"")</f>
        <v/>
      </c>
      <c r="C27" s="7" t="str">
        <f>IF(JPK_FA_PLN!Y15&lt;&gt;"",SUMIFS(JPK_FA_PLN!AH:AH,JPK_FA_PLN!Y:Y,B27)+SUMIFS(JPK_FA_PLN!AJ:AJ,JPK_FA_PLN!Y:Y,B27)+SUMIFS(JPK_FA_PLN!AL:AL,JPK_FA_PLN!Y:Y,B27)+SUMIFS(JPK_FA_PLN!AN:AN,JPK_FA_PLN!Y:Y,B27)+SUMIFS(JPK_FA_PLN!AP:AP,JPK_FA_PLN!Y:Y,B27)+SUMIFS(JPK_FA_PLN!AR:AR,JPK_FA_PLN!Y:Y,B27),"")</f>
        <v/>
      </c>
      <c r="D27" s="7" t="str">
        <f>IF(JPK_FA_PLN!Y15&lt;&gt;"",SUMIFS(JPK_FA_PLN!AI:AI,JPK_FA_PLN!Y:Y,B27)+SUMIFS(JPK_FA_PLN!AK:AK,JPK_FA_PLN!Y:Y,B27)+SUMIFS(JPK_FA_PLN!AM:AM,JPK_FA_PLN!Y:Y,B27)+SUMIFS(JPK_FA_PLN!AO:AO,JPK_FA_PLN!Y:Y,B27)+SUMIFS(JPK_FA_PLN!AQ:AQ,JPK_FA_PLN!Y:Y,B27),"")</f>
        <v/>
      </c>
      <c r="F27" s="6" t="str">
        <f>IF(JPK_FA_EUR!Y15&lt;&gt;"",JPK_FA_EUR!Y15,"")</f>
        <v/>
      </c>
      <c r="G27" s="7" t="str">
        <f>IF(JPK_FA_EUR!Y15&lt;&gt;"",SUMIFS(JPK_FA_EUR!AH:AH,JPK_FA_EUR!Y:Y,F27)+SUMIFS(JPK_FA_EUR!AJ:AJ,JPK_FA_EUR!Y:Y,F27)+SUMIFS(JPK_FA_EUR!AL:AL,JPK_FA_EUR!Y:Y,F27)+SUMIFS(JPK_FA_EUR!AN:AN,JPK_FA_EUR!Y:Y,F27)+SUMIFS(JPK_FA_EUR!AP:AP,JPK_FA_EUR!Y:Y,F27)+SUMIFS(JPK_FA_EUR!AR:AR,JPK_FA_EUR!Y:Y,F27),"")</f>
        <v/>
      </c>
      <c r="H27" s="7" t="str">
        <f>IF(JPK_FA_EUR!Y15&lt;&gt;"",SUMIFS(JPK_FA_EUR!AI:AI,JPK_FA_EUR!Y:Y,F27)+SUMIFS(JPK_FA_EUR!AK:AK,JPK_FA_EUR!Y:Y,F27)+SUMIFS(JPK_FA_EUR!AM:AM,JPK_FA_EUR!Y:Y,F27)+SUMIFS(JPK_FA_EUR!AM:AM,JPK_FA_EUR!Y:Y,F27)+SUMIFS(JPK_FA_EUR!AO:AO,JPK_FA_EUR!Y:Y,F27)+SUMIFS(JPK_FA_EUR!AQ:AQ,JPK_FA_EUR!Y:Y,F27),"")</f>
        <v/>
      </c>
    </row>
    <row r="28" spans="2:12" x14ac:dyDescent="0.35">
      <c r="B28" s="6" t="str">
        <f>IF(JPK_FA_PLN!Y16&lt;&gt;"",JPK_FA_PLN!Y16,"")</f>
        <v/>
      </c>
      <c r="C28" s="7" t="str">
        <f>IF(JPK_FA_PLN!Y16&lt;&gt;"",SUMIFS(JPK_FA_PLN!AH:AH,JPK_FA_PLN!Y:Y,B28)+SUMIFS(JPK_FA_PLN!AJ:AJ,JPK_FA_PLN!Y:Y,B28)+SUMIFS(JPK_FA_PLN!AL:AL,JPK_FA_PLN!Y:Y,B28)+SUMIFS(JPK_FA_PLN!AN:AN,JPK_FA_PLN!Y:Y,B28)+SUMIFS(JPK_FA_PLN!AP:AP,JPK_FA_PLN!Y:Y,B28)+SUMIFS(JPK_FA_PLN!AR:AR,JPK_FA_PLN!Y:Y,B28),"")</f>
        <v/>
      </c>
      <c r="D28" s="7" t="str">
        <f>IF(JPK_FA_PLN!Y16&lt;&gt;"",SUMIFS(JPK_FA_PLN!AI:AI,JPK_FA_PLN!Y:Y,B28)+SUMIFS(JPK_FA_PLN!AK:AK,JPK_FA_PLN!Y:Y,B28)+SUMIFS(JPK_FA_PLN!AM:AM,JPK_FA_PLN!Y:Y,B28)+SUMIFS(JPK_FA_PLN!AO:AO,JPK_FA_PLN!Y:Y,B28)+SUMIFS(JPK_FA_PLN!AQ:AQ,JPK_FA_PLN!Y:Y,B28),"")</f>
        <v/>
      </c>
      <c r="F28" s="6" t="str">
        <f>IF(JPK_FA_EUR!Y16&lt;&gt;"",JPK_FA_EUR!Y16,"")</f>
        <v/>
      </c>
      <c r="G28" s="7" t="str">
        <f>IF(JPK_FA_EUR!Y16&lt;&gt;"",SUMIFS(JPK_FA_EUR!AH:AH,JPK_FA_EUR!Y:Y,F28)+SUMIFS(JPK_FA_EUR!AJ:AJ,JPK_FA_EUR!Y:Y,F28)+SUMIFS(JPK_FA_EUR!AL:AL,JPK_FA_EUR!Y:Y,F28)+SUMIFS(JPK_FA_EUR!AN:AN,JPK_FA_EUR!Y:Y,F28)+SUMIFS(JPK_FA_EUR!AP:AP,JPK_FA_EUR!Y:Y,F28)+SUMIFS(JPK_FA_EUR!AR:AR,JPK_FA_EUR!Y:Y,F28),"")</f>
        <v/>
      </c>
      <c r="H28" s="7" t="str">
        <f>IF(JPK_FA_EUR!Y16&lt;&gt;"",SUMIFS(JPK_FA_EUR!AI:AI,JPK_FA_EUR!Y:Y,F28)+SUMIFS(JPK_FA_EUR!AK:AK,JPK_FA_EUR!Y:Y,F28)+SUMIFS(JPK_FA_EUR!AM:AM,JPK_FA_EUR!Y:Y,F28)+SUMIFS(JPK_FA_EUR!AM:AM,JPK_FA_EUR!Y:Y,F28)+SUMIFS(JPK_FA_EUR!AO:AO,JPK_FA_EUR!Y:Y,F28)+SUMIFS(JPK_FA_EUR!AQ:AQ,JPK_FA_EUR!Y:Y,F28),"")</f>
        <v/>
      </c>
    </row>
    <row r="29" spans="2:12" x14ac:dyDescent="0.35">
      <c r="B29" s="6" t="str">
        <f>IF(JPK_FA_PLN!Y17&lt;&gt;"",JPK_FA_PLN!Y17,"")</f>
        <v/>
      </c>
      <c r="C29" s="7" t="str">
        <f>IF(JPK_FA_PLN!Y17&lt;&gt;"",SUMIFS(JPK_FA_PLN!AH:AH,JPK_FA_PLN!Y:Y,B29)+SUMIFS(JPK_FA_PLN!AJ:AJ,JPK_FA_PLN!Y:Y,B29)+SUMIFS(JPK_FA_PLN!AL:AL,JPK_FA_PLN!Y:Y,B29)+SUMIFS(JPK_FA_PLN!AN:AN,JPK_FA_PLN!Y:Y,B29)+SUMIFS(JPK_FA_PLN!AP:AP,JPK_FA_PLN!Y:Y,B29)+SUMIFS(JPK_FA_PLN!AR:AR,JPK_FA_PLN!Y:Y,B29),"")</f>
        <v/>
      </c>
      <c r="D29" s="7" t="str">
        <f>IF(JPK_FA_PLN!Y17&lt;&gt;"",SUMIFS(JPK_FA_PLN!AI:AI,JPK_FA_PLN!Y:Y,B29)+SUMIFS(JPK_FA_PLN!AK:AK,JPK_FA_PLN!Y:Y,B29)+SUMIFS(JPK_FA_PLN!AM:AM,JPK_FA_PLN!Y:Y,B29)+SUMIFS(JPK_FA_PLN!AO:AO,JPK_FA_PLN!Y:Y,B29)+SUMIFS(JPK_FA_PLN!AQ:AQ,JPK_FA_PLN!Y:Y,B29),"")</f>
        <v/>
      </c>
      <c r="F29" s="6" t="str">
        <f>IF(JPK_FA_EUR!Y17&lt;&gt;"",JPK_FA_EUR!Y17,"")</f>
        <v/>
      </c>
      <c r="G29" s="7" t="str">
        <f>IF(JPK_FA_EUR!Y17&lt;&gt;"",SUMIFS(JPK_FA_EUR!AH:AH,JPK_FA_EUR!Y:Y,F29)+SUMIFS(JPK_FA_EUR!AJ:AJ,JPK_FA_EUR!Y:Y,F29)+SUMIFS(JPK_FA_EUR!AL:AL,JPK_FA_EUR!Y:Y,F29)+SUMIFS(JPK_FA_EUR!AN:AN,JPK_FA_EUR!Y:Y,F29)+SUMIFS(JPK_FA_EUR!AP:AP,JPK_FA_EUR!Y:Y,F29)+SUMIFS(JPK_FA_EUR!AR:AR,JPK_FA_EUR!Y:Y,F29),"")</f>
        <v/>
      </c>
      <c r="H29" s="7" t="str">
        <f>IF(JPK_FA_EUR!Y17&lt;&gt;"",SUMIFS(JPK_FA_EUR!AI:AI,JPK_FA_EUR!Y:Y,F29)+SUMIFS(JPK_FA_EUR!AK:AK,JPK_FA_EUR!Y:Y,F29)+SUMIFS(JPK_FA_EUR!AM:AM,JPK_FA_EUR!Y:Y,F29)+SUMIFS(JPK_FA_EUR!AM:AM,JPK_FA_EUR!Y:Y,F29)+SUMIFS(JPK_FA_EUR!AO:AO,JPK_FA_EUR!Y:Y,F29)+SUMIFS(JPK_FA_EUR!AQ:AQ,JPK_FA_EUR!Y:Y,F29),"")</f>
        <v/>
      </c>
    </row>
    <row r="30" spans="2:12" x14ac:dyDescent="0.35">
      <c r="B30" s="6" t="str">
        <f>IF(JPK_FA_PLN!Y18&lt;&gt;"",JPK_FA_PLN!Y18,"")</f>
        <v/>
      </c>
      <c r="C30" s="7" t="str">
        <f>IF(JPK_FA_PLN!Y18&lt;&gt;"",SUMIFS(JPK_FA_PLN!AH:AH,JPK_FA_PLN!Y:Y,B30)+SUMIFS(JPK_FA_PLN!AJ:AJ,JPK_FA_PLN!Y:Y,B30)+SUMIFS(JPK_FA_PLN!AL:AL,JPK_FA_PLN!Y:Y,B30)+SUMIFS(JPK_FA_PLN!AN:AN,JPK_FA_PLN!Y:Y,B30)+SUMIFS(JPK_FA_PLN!AP:AP,JPK_FA_PLN!Y:Y,B30)+SUMIFS(JPK_FA_PLN!AR:AR,JPK_FA_PLN!Y:Y,B30),"")</f>
        <v/>
      </c>
      <c r="D30" s="7" t="str">
        <f>IF(JPK_FA_PLN!Y18&lt;&gt;"",SUMIFS(JPK_FA_PLN!AI:AI,JPK_FA_PLN!Y:Y,B30)+SUMIFS(JPK_FA_PLN!AK:AK,JPK_FA_PLN!Y:Y,B30)+SUMIFS(JPK_FA_PLN!AM:AM,JPK_FA_PLN!Y:Y,B30)+SUMIFS(JPK_FA_PLN!AO:AO,JPK_FA_PLN!Y:Y,B30)+SUMIFS(JPK_FA_PLN!AQ:AQ,JPK_FA_PLN!Y:Y,B30),"")</f>
        <v/>
      </c>
      <c r="F30" s="6" t="str">
        <f>IF(JPK_FA_EUR!Y18&lt;&gt;"",JPK_FA_EUR!Y18,"")</f>
        <v/>
      </c>
      <c r="G30" s="7" t="str">
        <f>IF(JPK_FA_EUR!Y18&lt;&gt;"",SUMIFS(JPK_FA_EUR!AH:AH,JPK_FA_EUR!Y:Y,F30)+SUMIFS(JPK_FA_EUR!AJ:AJ,JPK_FA_EUR!Y:Y,F30)+SUMIFS(JPK_FA_EUR!AL:AL,JPK_FA_EUR!Y:Y,F30)+SUMIFS(JPK_FA_EUR!AN:AN,JPK_FA_EUR!Y:Y,F30)+SUMIFS(JPK_FA_EUR!AP:AP,JPK_FA_EUR!Y:Y,F30)+SUMIFS(JPK_FA_EUR!AR:AR,JPK_FA_EUR!Y:Y,F30),"")</f>
        <v/>
      </c>
      <c r="H30" s="7" t="str">
        <f>IF(JPK_FA_EUR!Y18&lt;&gt;"",SUMIFS(JPK_FA_EUR!AI:AI,JPK_FA_EUR!Y:Y,F30)+SUMIFS(JPK_FA_EUR!AK:AK,JPK_FA_EUR!Y:Y,F30)+SUMIFS(JPK_FA_EUR!AM:AM,JPK_FA_EUR!Y:Y,F30)+SUMIFS(JPK_FA_EUR!AM:AM,JPK_FA_EUR!Y:Y,F30)+SUMIFS(JPK_FA_EUR!AO:AO,JPK_FA_EUR!Y:Y,F30)+SUMIFS(JPK_FA_EUR!AQ:AQ,JPK_FA_EUR!Y:Y,F30),"")</f>
        <v/>
      </c>
    </row>
    <row r="31" spans="2:12" x14ac:dyDescent="0.35">
      <c r="B31" s="6" t="str">
        <f>IF(JPK_FA_PLN!Y19&lt;&gt;"",JPK_FA_PLN!Y19,"")</f>
        <v/>
      </c>
      <c r="C31" s="7" t="str">
        <f>IF(JPK_FA_PLN!Y19&lt;&gt;"",SUMIFS(JPK_FA_PLN!AH:AH,JPK_FA_PLN!Y:Y,B31)+SUMIFS(JPK_FA_PLN!AJ:AJ,JPK_FA_PLN!Y:Y,B31)+SUMIFS(JPK_FA_PLN!AL:AL,JPK_FA_PLN!Y:Y,B31)+SUMIFS(JPK_FA_PLN!AN:AN,JPK_FA_PLN!Y:Y,B31)+SUMIFS(JPK_FA_PLN!AP:AP,JPK_FA_PLN!Y:Y,B31)+SUMIFS(JPK_FA_PLN!AR:AR,JPK_FA_PLN!Y:Y,B31),"")</f>
        <v/>
      </c>
      <c r="D31" s="7" t="str">
        <f>IF(JPK_FA_PLN!Y19&lt;&gt;"",SUMIFS(JPK_FA_PLN!AI:AI,JPK_FA_PLN!Y:Y,B31)+SUMIFS(JPK_FA_PLN!AK:AK,JPK_FA_PLN!Y:Y,B31)+SUMIFS(JPK_FA_PLN!AM:AM,JPK_FA_PLN!Y:Y,B31)+SUMIFS(JPK_FA_PLN!AO:AO,JPK_FA_PLN!Y:Y,B31)+SUMIFS(JPK_FA_PLN!AQ:AQ,JPK_FA_PLN!Y:Y,B31),"")</f>
        <v/>
      </c>
      <c r="F31" s="6" t="str">
        <f>IF(JPK_FA_EUR!Y19&lt;&gt;"",JPK_FA_EUR!Y19,"")</f>
        <v/>
      </c>
      <c r="G31" s="7" t="str">
        <f>IF(JPK_FA_EUR!Y19&lt;&gt;"",SUMIFS(JPK_FA_EUR!AH:AH,JPK_FA_EUR!Y:Y,F31)+SUMIFS(JPK_FA_EUR!AJ:AJ,JPK_FA_EUR!Y:Y,F31)+SUMIFS(JPK_FA_EUR!AL:AL,JPK_FA_EUR!Y:Y,F31)+SUMIFS(JPK_FA_EUR!AN:AN,JPK_FA_EUR!Y:Y,F31)+SUMIFS(JPK_FA_EUR!AP:AP,JPK_FA_EUR!Y:Y,F31)+SUMIFS(JPK_FA_EUR!AR:AR,JPK_FA_EUR!Y:Y,F31),"")</f>
        <v/>
      </c>
      <c r="H31" s="7" t="str">
        <f>IF(JPK_FA_EUR!Y19&lt;&gt;"",SUMIFS(JPK_FA_EUR!AI:AI,JPK_FA_EUR!Y:Y,F31)+SUMIFS(JPK_FA_EUR!AK:AK,JPK_FA_EUR!Y:Y,F31)+SUMIFS(JPK_FA_EUR!AM:AM,JPK_FA_EUR!Y:Y,F31)+SUMIFS(JPK_FA_EUR!AM:AM,JPK_FA_EUR!Y:Y,F31)+SUMIFS(JPK_FA_EUR!AO:AO,JPK_FA_EUR!Y:Y,F31)+SUMIFS(JPK_FA_EUR!AQ:AQ,JPK_FA_EUR!Y:Y,F31),"")</f>
        <v/>
      </c>
    </row>
    <row r="32" spans="2:12" x14ac:dyDescent="0.35">
      <c r="B32" s="6" t="str">
        <f>IF(JPK_FA_PLN!Y20&lt;&gt;"",JPK_FA_PLN!Y20,"")</f>
        <v/>
      </c>
      <c r="C32" s="7" t="str">
        <f>IF(JPK_FA_PLN!Y20&lt;&gt;"",SUMIFS(JPK_FA_PLN!AH:AH,JPK_FA_PLN!Y:Y,B32)+SUMIFS(JPK_FA_PLN!AJ:AJ,JPK_FA_PLN!Y:Y,B32)+SUMIFS(JPK_FA_PLN!AL:AL,JPK_FA_PLN!Y:Y,B32)+SUMIFS(JPK_FA_PLN!AN:AN,JPK_FA_PLN!Y:Y,B32)+SUMIFS(JPK_FA_PLN!AP:AP,JPK_FA_PLN!Y:Y,B32)+SUMIFS(JPK_FA_PLN!AR:AR,JPK_FA_PLN!Y:Y,B32),"")</f>
        <v/>
      </c>
      <c r="D32" s="7" t="str">
        <f>IF(JPK_FA_PLN!Y20&lt;&gt;"",SUMIFS(JPK_FA_PLN!AI:AI,JPK_FA_PLN!Y:Y,B32)+SUMIFS(JPK_FA_PLN!AK:AK,JPK_FA_PLN!Y:Y,B32)+SUMIFS(JPK_FA_PLN!AM:AM,JPK_FA_PLN!Y:Y,B32)+SUMIFS(JPK_FA_PLN!AO:AO,JPK_FA_PLN!Y:Y,B32)+SUMIFS(JPK_FA_PLN!AQ:AQ,JPK_FA_PLN!Y:Y,B32),"")</f>
        <v/>
      </c>
      <c r="F32" s="6" t="str">
        <f>IF(JPK_FA_EUR!Y20&lt;&gt;"",JPK_FA_EUR!Y20,"")</f>
        <v/>
      </c>
      <c r="G32" s="7" t="str">
        <f>IF(JPK_FA_EUR!Y20&lt;&gt;"",SUMIFS(JPK_FA_EUR!AH:AH,JPK_FA_EUR!Y:Y,F32)+SUMIFS(JPK_FA_EUR!AJ:AJ,JPK_FA_EUR!Y:Y,F32)+SUMIFS(JPK_FA_EUR!AL:AL,JPK_FA_EUR!Y:Y,F32)+SUMIFS(JPK_FA_EUR!AN:AN,JPK_FA_EUR!Y:Y,F32)+SUMIFS(JPK_FA_EUR!AP:AP,JPK_FA_EUR!Y:Y,F32)+SUMIFS(JPK_FA_EUR!AR:AR,JPK_FA_EUR!Y:Y,F32),"")</f>
        <v/>
      </c>
      <c r="H32" s="7" t="str">
        <f>IF(JPK_FA_EUR!Y20&lt;&gt;"",SUMIFS(JPK_FA_EUR!AI:AI,JPK_FA_EUR!Y:Y,F32)+SUMIFS(JPK_FA_EUR!AK:AK,JPK_FA_EUR!Y:Y,F32)+SUMIFS(JPK_FA_EUR!AM:AM,JPK_FA_EUR!Y:Y,F32)+SUMIFS(JPK_FA_EUR!AM:AM,JPK_FA_EUR!Y:Y,F32)+SUMIFS(JPK_FA_EUR!AO:AO,JPK_FA_EUR!Y:Y,F32)+SUMIFS(JPK_FA_EUR!AQ:AQ,JPK_FA_EUR!Y:Y,F32),"")</f>
        <v/>
      </c>
    </row>
    <row r="33" spans="2:8" x14ac:dyDescent="0.35">
      <c r="B33" s="6" t="str">
        <f>IF(JPK_FA_PLN!Y21&lt;&gt;"",JPK_FA_PLN!Y21,"")</f>
        <v/>
      </c>
      <c r="C33" s="7" t="str">
        <f>IF(JPK_FA_PLN!Y21&lt;&gt;"",SUMIFS(JPK_FA_PLN!AH:AH,JPK_FA_PLN!Y:Y,B33)+SUMIFS(JPK_FA_PLN!AJ:AJ,JPK_FA_PLN!Y:Y,B33)+SUMIFS(JPK_FA_PLN!AL:AL,JPK_FA_PLN!Y:Y,B33)+SUMIFS(JPK_FA_PLN!AN:AN,JPK_FA_PLN!Y:Y,B33)+SUMIFS(JPK_FA_PLN!AP:AP,JPK_FA_PLN!Y:Y,B33)+SUMIFS(JPK_FA_PLN!AR:AR,JPK_FA_PLN!Y:Y,B33),"")</f>
        <v/>
      </c>
      <c r="D33" s="7" t="str">
        <f>IF(JPK_FA_PLN!Y21&lt;&gt;"",SUMIFS(JPK_FA_PLN!AI:AI,JPK_FA_PLN!Y:Y,B33)+SUMIFS(JPK_FA_PLN!AK:AK,JPK_FA_PLN!Y:Y,B33)+SUMIFS(JPK_FA_PLN!AM:AM,JPK_FA_PLN!Y:Y,B33)+SUMIFS(JPK_FA_PLN!AO:AO,JPK_FA_PLN!Y:Y,B33)+SUMIFS(JPK_FA_PLN!AQ:AQ,JPK_FA_PLN!Y:Y,B33),"")</f>
        <v/>
      </c>
      <c r="F33" s="6" t="str">
        <f>IF(JPK_FA_EUR!Y21&lt;&gt;"",JPK_FA_EUR!Y21,"")</f>
        <v/>
      </c>
      <c r="G33" s="7" t="str">
        <f>IF(JPK_FA_EUR!Y21&lt;&gt;"",SUMIFS(JPK_FA_EUR!AH:AH,JPK_FA_EUR!Y:Y,F33)+SUMIFS(JPK_FA_EUR!AJ:AJ,JPK_FA_EUR!Y:Y,F33)+SUMIFS(JPK_FA_EUR!AL:AL,JPK_FA_EUR!Y:Y,F33)+SUMIFS(JPK_FA_EUR!AN:AN,JPK_FA_EUR!Y:Y,F33)+SUMIFS(JPK_FA_EUR!AP:AP,JPK_FA_EUR!Y:Y,F33)+SUMIFS(JPK_FA_EUR!AR:AR,JPK_FA_EUR!Y:Y,F33),"")</f>
        <v/>
      </c>
      <c r="H33" s="7" t="str">
        <f>IF(JPK_FA_EUR!Y21&lt;&gt;"",SUMIFS(JPK_FA_EUR!AI:AI,JPK_FA_EUR!Y:Y,F33)+SUMIFS(JPK_FA_EUR!AK:AK,JPK_FA_EUR!Y:Y,F33)+SUMIFS(JPK_FA_EUR!AM:AM,JPK_FA_EUR!Y:Y,F33)+SUMIFS(JPK_FA_EUR!AM:AM,JPK_FA_EUR!Y:Y,F33)+SUMIFS(JPK_FA_EUR!AO:AO,JPK_FA_EUR!Y:Y,F33)+SUMIFS(JPK_FA_EUR!AQ:AQ,JPK_FA_EUR!Y:Y,F33),"")</f>
        <v/>
      </c>
    </row>
    <row r="34" spans="2:8" x14ac:dyDescent="0.35">
      <c r="B34" s="6" t="str">
        <f>IF(JPK_FA_PLN!Y22&lt;&gt;"",JPK_FA_PLN!Y22,"")</f>
        <v/>
      </c>
      <c r="C34" s="7" t="str">
        <f>IF(JPK_FA_PLN!Y22&lt;&gt;"",SUMIFS(JPK_FA_PLN!AH:AH,JPK_FA_PLN!Y:Y,B34)+SUMIFS(JPK_FA_PLN!AJ:AJ,JPK_FA_PLN!Y:Y,B34)+SUMIFS(JPK_FA_PLN!AL:AL,JPK_FA_PLN!Y:Y,B34)+SUMIFS(JPK_FA_PLN!AN:AN,JPK_FA_PLN!Y:Y,B34)+SUMIFS(JPK_FA_PLN!AP:AP,JPK_FA_PLN!Y:Y,B34)+SUMIFS(JPK_FA_PLN!AR:AR,JPK_FA_PLN!Y:Y,B34),"")</f>
        <v/>
      </c>
      <c r="D34" s="7" t="str">
        <f>IF(JPK_FA_PLN!Y22&lt;&gt;"",SUMIFS(JPK_FA_PLN!AI:AI,JPK_FA_PLN!Y:Y,B34)+SUMIFS(JPK_FA_PLN!AK:AK,JPK_FA_PLN!Y:Y,B34)+SUMIFS(JPK_FA_PLN!AM:AM,JPK_FA_PLN!Y:Y,B34)+SUMIFS(JPK_FA_PLN!AO:AO,JPK_FA_PLN!Y:Y,B34)+SUMIFS(JPK_FA_PLN!AQ:AQ,JPK_FA_PLN!Y:Y,B34),"")</f>
        <v/>
      </c>
      <c r="F34" s="6" t="str">
        <f>IF(JPK_FA_EUR!Y22&lt;&gt;"",JPK_FA_EUR!Y22,"")</f>
        <v/>
      </c>
      <c r="G34" s="7" t="str">
        <f>IF(JPK_FA_EUR!Y22&lt;&gt;"",SUMIFS(JPK_FA_EUR!AH:AH,JPK_FA_EUR!Y:Y,F34)+SUMIFS(JPK_FA_EUR!AJ:AJ,JPK_FA_EUR!Y:Y,F34)+SUMIFS(JPK_FA_EUR!AL:AL,JPK_FA_EUR!Y:Y,F34)+SUMIFS(JPK_FA_EUR!AN:AN,JPK_FA_EUR!Y:Y,F34)+SUMIFS(JPK_FA_EUR!AP:AP,JPK_FA_EUR!Y:Y,F34)+SUMIFS(JPK_FA_EUR!AR:AR,JPK_FA_EUR!Y:Y,F34),"")</f>
        <v/>
      </c>
      <c r="H34" s="7" t="str">
        <f>IF(JPK_FA_EUR!Y22&lt;&gt;"",SUMIFS(JPK_FA_EUR!AI:AI,JPK_FA_EUR!Y:Y,F34)+SUMIFS(JPK_FA_EUR!AK:AK,JPK_FA_EUR!Y:Y,F34)+SUMIFS(JPK_FA_EUR!AM:AM,JPK_FA_EUR!Y:Y,F34)+SUMIFS(JPK_FA_EUR!AM:AM,JPK_FA_EUR!Y:Y,F34)+SUMIFS(JPK_FA_EUR!AO:AO,JPK_FA_EUR!Y:Y,F34)+SUMIFS(JPK_FA_EUR!AQ:AQ,JPK_FA_EUR!Y:Y,F34),"")</f>
        <v/>
      </c>
    </row>
    <row r="35" spans="2:8" x14ac:dyDescent="0.35">
      <c r="B35" s="6" t="str">
        <f>IF(JPK_FA_PLN!Y23&lt;&gt;"",JPK_FA_PLN!Y23,"")</f>
        <v/>
      </c>
      <c r="C35" s="7" t="str">
        <f>IF(JPK_FA_PLN!Y23&lt;&gt;"",SUMIFS(JPK_FA_PLN!AH:AH,JPK_FA_PLN!Y:Y,B35)+SUMIFS(JPK_FA_PLN!AJ:AJ,JPK_FA_PLN!Y:Y,B35)+SUMIFS(JPK_FA_PLN!AL:AL,JPK_FA_PLN!Y:Y,B35)+SUMIFS(JPK_FA_PLN!AN:AN,JPK_FA_PLN!Y:Y,B35)+SUMIFS(JPK_FA_PLN!AP:AP,JPK_FA_PLN!Y:Y,B35)+SUMIFS(JPK_FA_PLN!AR:AR,JPK_FA_PLN!Y:Y,B35),"")</f>
        <v/>
      </c>
      <c r="D35" s="7" t="str">
        <f>IF(JPK_FA_PLN!Y23&lt;&gt;"",SUMIFS(JPK_FA_PLN!AI:AI,JPK_FA_PLN!Y:Y,B35)+SUMIFS(JPK_FA_PLN!AK:AK,JPK_FA_PLN!Y:Y,B35)+SUMIFS(JPK_FA_PLN!AM:AM,JPK_FA_PLN!Y:Y,B35)+SUMIFS(JPK_FA_PLN!AO:AO,JPK_FA_PLN!Y:Y,B35)+SUMIFS(JPK_FA_PLN!AQ:AQ,JPK_FA_PLN!Y:Y,B35),"")</f>
        <v/>
      </c>
      <c r="F35" s="6" t="str">
        <f>IF(JPK_FA_EUR!Y23&lt;&gt;"",JPK_FA_EUR!Y23,"")</f>
        <v/>
      </c>
      <c r="G35" s="7" t="str">
        <f>IF(JPK_FA_EUR!Y23&lt;&gt;"",SUMIFS(JPK_FA_EUR!AH:AH,JPK_FA_EUR!Y:Y,F35)+SUMIFS(JPK_FA_EUR!AJ:AJ,JPK_FA_EUR!Y:Y,F35)+SUMIFS(JPK_FA_EUR!AL:AL,JPK_FA_EUR!Y:Y,F35)+SUMIFS(JPK_FA_EUR!AN:AN,JPK_FA_EUR!Y:Y,F35)+SUMIFS(JPK_FA_EUR!AP:AP,JPK_FA_EUR!Y:Y,F35)+SUMIFS(JPK_FA_EUR!AR:AR,JPK_FA_EUR!Y:Y,F35),"")</f>
        <v/>
      </c>
      <c r="H35" s="7" t="str">
        <f>IF(JPK_FA_EUR!Y23&lt;&gt;"",SUMIFS(JPK_FA_EUR!AI:AI,JPK_FA_EUR!Y:Y,F35)+SUMIFS(JPK_FA_EUR!AK:AK,JPK_FA_EUR!Y:Y,F35)+SUMIFS(JPK_FA_EUR!AM:AM,JPK_FA_EUR!Y:Y,F35)+SUMIFS(JPK_FA_EUR!AM:AM,JPK_FA_EUR!Y:Y,F35)+SUMIFS(JPK_FA_EUR!AO:AO,JPK_FA_EUR!Y:Y,F35)+SUMIFS(JPK_FA_EUR!AQ:AQ,JPK_FA_EUR!Y:Y,F35),"")</f>
        <v/>
      </c>
    </row>
    <row r="36" spans="2:8" x14ac:dyDescent="0.35">
      <c r="B36" s="6" t="str">
        <f>IF(JPK_FA_PLN!Y24&lt;&gt;"",JPK_FA_PLN!Y24,"")</f>
        <v/>
      </c>
      <c r="C36" s="7" t="str">
        <f>IF(JPK_FA_PLN!Y24&lt;&gt;"",SUMIFS(JPK_FA_PLN!AH:AH,JPK_FA_PLN!Y:Y,B36)+SUMIFS(JPK_FA_PLN!AJ:AJ,JPK_FA_PLN!Y:Y,B36)+SUMIFS(JPK_FA_PLN!AL:AL,JPK_FA_PLN!Y:Y,B36)+SUMIFS(JPK_FA_PLN!AN:AN,JPK_FA_PLN!Y:Y,B36)+SUMIFS(JPK_FA_PLN!AP:AP,JPK_FA_PLN!Y:Y,B36)+SUMIFS(JPK_FA_PLN!AR:AR,JPK_FA_PLN!Y:Y,B36),"")</f>
        <v/>
      </c>
      <c r="D36" s="7" t="str">
        <f>IF(JPK_FA_PLN!Y24&lt;&gt;"",SUMIFS(JPK_FA_PLN!AI:AI,JPK_FA_PLN!Y:Y,B36)+SUMIFS(JPK_FA_PLN!AK:AK,JPK_FA_PLN!Y:Y,B36)+SUMIFS(JPK_FA_PLN!AM:AM,JPK_FA_PLN!Y:Y,B36)+SUMIFS(JPK_FA_PLN!AO:AO,JPK_FA_PLN!Y:Y,B36)+SUMIFS(JPK_FA_PLN!AQ:AQ,JPK_FA_PLN!Y:Y,B36),"")</f>
        <v/>
      </c>
      <c r="F36" s="6" t="str">
        <f>IF(JPK_FA_EUR!Y24&lt;&gt;"",JPK_FA_EUR!Y24,"")</f>
        <v/>
      </c>
      <c r="G36" s="7" t="str">
        <f>IF(JPK_FA_EUR!Y24&lt;&gt;"",SUMIFS(JPK_FA_EUR!AH:AH,JPK_FA_EUR!Y:Y,F36)+SUMIFS(JPK_FA_EUR!AJ:AJ,JPK_FA_EUR!Y:Y,F36)+SUMIFS(JPK_FA_EUR!AL:AL,JPK_FA_EUR!Y:Y,F36)+SUMIFS(JPK_FA_EUR!AN:AN,JPK_FA_EUR!Y:Y,F36)+SUMIFS(JPK_FA_EUR!AP:AP,JPK_FA_EUR!Y:Y,F36)+SUMIFS(JPK_FA_EUR!AR:AR,JPK_FA_EUR!Y:Y,F36),"")</f>
        <v/>
      </c>
      <c r="H36" s="7" t="str">
        <f>IF(JPK_FA_EUR!Y24&lt;&gt;"",SUMIFS(JPK_FA_EUR!AI:AI,JPK_FA_EUR!Y:Y,F36)+SUMIFS(JPK_FA_EUR!AK:AK,JPK_FA_EUR!Y:Y,F36)+SUMIFS(JPK_FA_EUR!AM:AM,JPK_FA_EUR!Y:Y,F36)+SUMIFS(JPK_FA_EUR!AM:AM,JPK_FA_EUR!Y:Y,F36)+SUMIFS(JPK_FA_EUR!AO:AO,JPK_FA_EUR!Y:Y,F36)+SUMIFS(JPK_FA_EUR!AQ:AQ,JPK_FA_EUR!Y:Y,F36),"")</f>
        <v/>
      </c>
    </row>
    <row r="37" spans="2:8" x14ac:dyDescent="0.35">
      <c r="B37" s="6" t="str">
        <f>IF(JPK_FA_PLN!Y25&lt;&gt;"",JPK_FA_PLN!Y25,"")</f>
        <v/>
      </c>
      <c r="C37" s="7" t="str">
        <f>IF(JPK_FA_PLN!Y25&lt;&gt;"",SUMIFS(JPK_FA_PLN!AH:AH,JPK_FA_PLN!Y:Y,B37)+SUMIFS(JPK_FA_PLN!AJ:AJ,JPK_FA_PLN!Y:Y,B37)+SUMIFS(JPK_FA_PLN!AL:AL,JPK_FA_PLN!Y:Y,B37)+SUMIFS(JPK_FA_PLN!AN:AN,JPK_FA_PLN!Y:Y,B37)+SUMIFS(JPK_FA_PLN!AP:AP,JPK_FA_PLN!Y:Y,B37)+SUMIFS(JPK_FA_PLN!AR:AR,JPK_FA_PLN!Y:Y,B37),"")</f>
        <v/>
      </c>
      <c r="D37" s="7" t="str">
        <f>IF(JPK_FA_PLN!Y25&lt;&gt;"",SUMIFS(JPK_FA_PLN!AI:AI,JPK_FA_PLN!Y:Y,B37)+SUMIFS(JPK_FA_PLN!AK:AK,JPK_FA_PLN!Y:Y,B37)+SUMIFS(JPK_FA_PLN!AM:AM,JPK_FA_PLN!Y:Y,B37)+SUMIFS(JPK_FA_PLN!AO:AO,JPK_FA_PLN!Y:Y,B37)+SUMIFS(JPK_FA_PLN!AQ:AQ,JPK_FA_PLN!Y:Y,B37),"")</f>
        <v/>
      </c>
      <c r="F37" s="6" t="str">
        <f>IF(JPK_FA_EUR!Y25&lt;&gt;"",JPK_FA_EUR!Y25,"")</f>
        <v/>
      </c>
      <c r="G37" s="7" t="str">
        <f>IF(JPK_FA_EUR!Y25&lt;&gt;"",SUMIFS(JPK_FA_EUR!AH:AH,JPK_FA_EUR!Y:Y,F37)+SUMIFS(JPK_FA_EUR!AJ:AJ,JPK_FA_EUR!Y:Y,F37)+SUMIFS(JPK_FA_EUR!AL:AL,JPK_FA_EUR!Y:Y,F37)+SUMIFS(JPK_FA_EUR!AN:AN,JPK_FA_EUR!Y:Y,F37)+SUMIFS(JPK_FA_EUR!AP:AP,JPK_FA_EUR!Y:Y,F37)+SUMIFS(JPK_FA_EUR!AR:AR,JPK_FA_EUR!Y:Y,F37),"")</f>
        <v/>
      </c>
      <c r="H37" s="7" t="str">
        <f>IF(JPK_FA_EUR!Y25&lt;&gt;"",SUMIFS(JPK_FA_EUR!AI:AI,JPK_FA_EUR!Y:Y,F37)+SUMIFS(JPK_FA_EUR!AK:AK,JPK_FA_EUR!Y:Y,F37)+SUMIFS(JPK_FA_EUR!AM:AM,JPK_FA_EUR!Y:Y,F37)+SUMIFS(JPK_FA_EUR!AM:AM,JPK_FA_EUR!Y:Y,F37)+SUMIFS(JPK_FA_EUR!AO:AO,JPK_FA_EUR!Y:Y,F37)+SUMIFS(JPK_FA_EUR!AQ:AQ,JPK_FA_EUR!Y:Y,F37),"")</f>
        <v/>
      </c>
    </row>
    <row r="38" spans="2:8" x14ac:dyDescent="0.35">
      <c r="B38" s="6" t="str">
        <f>IF(JPK_FA_PLN!Y26&lt;&gt;"",JPK_FA_PLN!Y26,"")</f>
        <v/>
      </c>
      <c r="C38" s="7" t="str">
        <f>IF(JPK_FA_PLN!Y26&lt;&gt;"",SUMIFS(JPK_FA_PLN!AH:AH,JPK_FA_PLN!Y:Y,B38)+SUMIFS(JPK_FA_PLN!AJ:AJ,JPK_FA_PLN!Y:Y,B38)+SUMIFS(JPK_FA_PLN!AL:AL,JPK_FA_PLN!Y:Y,B38)+SUMIFS(JPK_FA_PLN!AN:AN,JPK_FA_PLN!Y:Y,B38)+SUMIFS(JPK_FA_PLN!AP:AP,JPK_FA_PLN!Y:Y,B38)+SUMIFS(JPK_FA_PLN!AR:AR,JPK_FA_PLN!Y:Y,B38),"")</f>
        <v/>
      </c>
      <c r="D38" s="7" t="str">
        <f>IF(JPK_FA_PLN!Y26&lt;&gt;"",SUMIFS(JPK_FA_PLN!AI:AI,JPK_FA_PLN!Y:Y,B38)+SUMIFS(JPK_FA_PLN!AK:AK,JPK_FA_PLN!Y:Y,B38)+SUMIFS(JPK_FA_PLN!AM:AM,JPK_FA_PLN!Y:Y,B38)+SUMIFS(JPK_FA_PLN!AO:AO,JPK_FA_PLN!Y:Y,B38)+SUMIFS(JPK_FA_PLN!AQ:AQ,JPK_FA_PLN!Y:Y,B38),"")</f>
        <v/>
      </c>
      <c r="F38" s="6" t="str">
        <f>IF(JPK_FA_EUR!Y26&lt;&gt;"",JPK_FA_EUR!Y26,"")</f>
        <v/>
      </c>
      <c r="G38" s="7" t="str">
        <f>IF(JPK_FA_EUR!Y26&lt;&gt;"",SUMIFS(JPK_FA_EUR!AH:AH,JPK_FA_EUR!Y:Y,F38)+SUMIFS(JPK_FA_EUR!AJ:AJ,JPK_FA_EUR!Y:Y,F38)+SUMIFS(JPK_FA_EUR!AL:AL,JPK_FA_EUR!Y:Y,F38)+SUMIFS(JPK_FA_EUR!AN:AN,JPK_FA_EUR!Y:Y,F38)+SUMIFS(JPK_FA_EUR!AP:AP,JPK_FA_EUR!Y:Y,F38)+SUMIFS(JPK_FA_EUR!AR:AR,JPK_FA_EUR!Y:Y,F38),"")</f>
        <v/>
      </c>
      <c r="H38" s="7" t="str">
        <f>IF(JPK_FA_EUR!Y26&lt;&gt;"",SUMIFS(JPK_FA_EUR!AI:AI,JPK_FA_EUR!Y:Y,F38)+SUMIFS(JPK_FA_EUR!AK:AK,JPK_FA_EUR!Y:Y,F38)+SUMIFS(JPK_FA_EUR!AM:AM,JPK_FA_EUR!Y:Y,F38)+SUMIFS(JPK_FA_EUR!AM:AM,JPK_FA_EUR!Y:Y,F38)+SUMIFS(JPK_FA_EUR!AO:AO,JPK_FA_EUR!Y:Y,F38)+SUMIFS(JPK_FA_EUR!AQ:AQ,JPK_FA_EUR!Y:Y,F38),"")</f>
        <v/>
      </c>
    </row>
    <row r="39" spans="2:8" x14ac:dyDescent="0.35">
      <c r="B39" s="6" t="str">
        <f>IF(JPK_FA_PLN!Y27&lt;&gt;"",JPK_FA_PLN!Y27,"")</f>
        <v/>
      </c>
      <c r="C39" s="7" t="str">
        <f>IF(JPK_FA_PLN!Y27&lt;&gt;"",SUMIFS(JPK_FA_PLN!AH:AH,JPK_FA_PLN!Y:Y,B39)+SUMIFS(JPK_FA_PLN!AJ:AJ,JPK_FA_PLN!Y:Y,B39)+SUMIFS(JPK_FA_PLN!AL:AL,JPK_FA_PLN!Y:Y,B39)+SUMIFS(JPK_FA_PLN!AN:AN,JPK_FA_PLN!Y:Y,B39)+SUMIFS(JPK_FA_PLN!AP:AP,JPK_FA_PLN!Y:Y,B39)+SUMIFS(JPK_FA_PLN!AR:AR,JPK_FA_PLN!Y:Y,B39),"")</f>
        <v/>
      </c>
      <c r="D39" s="7" t="str">
        <f>IF(JPK_FA_PLN!Y27&lt;&gt;"",SUMIFS(JPK_FA_PLN!AI:AI,JPK_FA_PLN!Y:Y,B39)+SUMIFS(JPK_FA_PLN!AK:AK,JPK_FA_PLN!Y:Y,B39)+SUMIFS(JPK_FA_PLN!AM:AM,JPK_FA_PLN!Y:Y,B39)+SUMIFS(JPK_FA_PLN!AO:AO,JPK_FA_PLN!Y:Y,B39)+SUMIFS(JPK_FA_PLN!AQ:AQ,JPK_FA_PLN!Y:Y,B39),"")</f>
        <v/>
      </c>
      <c r="F39" s="6" t="str">
        <f>IF(JPK_FA_EUR!Y27&lt;&gt;"",JPK_FA_EUR!Y27,"")</f>
        <v/>
      </c>
      <c r="G39" s="7" t="str">
        <f>IF(JPK_FA_EUR!Y27&lt;&gt;"",SUMIFS(JPK_FA_EUR!AH:AH,JPK_FA_EUR!Y:Y,F39)+SUMIFS(JPK_FA_EUR!AJ:AJ,JPK_FA_EUR!Y:Y,F39)+SUMIFS(JPK_FA_EUR!AL:AL,JPK_FA_EUR!Y:Y,F39)+SUMIFS(JPK_FA_EUR!AN:AN,JPK_FA_EUR!Y:Y,F39)+SUMIFS(JPK_FA_EUR!AP:AP,JPK_FA_EUR!Y:Y,F39)+SUMIFS(JPK_FA_EUR!AR:AR,JPK_FA_EUR!Y:Y,F39),"")</f>
        <v/>
      </c>
      <c r="H39" s="7" t="str">
        <f>IF(JPK_FA_EUR!Y27&lt;&gt;"",SUMIFS(JPK_FA_EUR!AI:AI,JPK_FA_EUR!Y:Y,F39)+SUMIFS(JPK_FA_EUR!AK:AK,JPK_FA_EUR!Y:Y,F39)+SUMIFS(JPK_FA_EUR!AM:AM,JPK_FA_EUR!Y:Y,F39)+SUMIFS(JPK_FA_EUR!AM:AM,JPK_FA_EUR!Y:Y,F39)+SUMIFS(JPK_FA_EUR!AO:AO,JPK_FA_EUR!Y:Y,F39)+SUMIFS(JPK_FA_EUR!AQ:AQ,JPK_FA_EUR!Y:Y,F39),"")</f>
        <v/>
      </c>
    </row>
    <row r="40" spans="2:8" x14ac:dyDescent="0.35">
      <c r="B40" s="6" t="str">
        <f>IF(JPK_FA_PLN!Y28&lt;&gt;"",JPK_FA_PLN!Y28,"")</f>
        <v/>
      </c>
      <c r="C40" s="7" t="str">
        <f>IF(JPK_FA_PLN!Y28&lt;&gt;"",SUMIFS(JPK_FA_PLN!AH:AH,JPK_FA_PLN!Y:Y,B40)+SUMIFS(JPK_FA_PLN!AJ:AJ,JPK_FA_PLN!Y:Y,B40)+SUMIFS(JPK_FA_PLN!AL:AL,JPK_FA_PLN!Y:Y,B40)+SUMIFS(JPK_FA_PLN!AN:AN,JPK_FA_PLN!Y:Y,B40)+SUMIFS(JPK_FA_PLN!AP:AP,JPK_FA_PLN!Y:Y,B40)+SUMIFS(JPK_FA_PLN!AR:AR,JPK_FA_PLN!Y:Y,B40),"")</f>
        <v/>
      </c>
      <c r="D40" s="7" t="str">
        <f>IF(JPK_FA_PLN!Y28&lt;&gt;"",SUMIFS(JPK_FA_PLN!AI:AI,JPK_FA_PLN!Y:Y,B40)+SUMIFS(JPK_FA_PLN!AK:AK,JPK_FA_PLN!Y:Y,B40)+SUMIFS(JPK_FA_PLN!AM:AM,JPK_FA_PLN!Y:Y,B40)+SUMIFS(JPK_FA_PLN!AO:AO,JPK_FA_PLN!Y:Y,B40)+SUMIFS(JPK_FA_PLN!AQ:AQ,JPK_FA_PLN!Y:Y,B40),"")</f>
        <v/>
      </c>
      <c r="F40" s="6" t="str">
        <f>IF(JPK_FA_EUR!Y28&lt;&gt;"",JPK_FA_EUR!Y28,"")</f>
        <v/>
      </c>
      <c r="G40" s="7" t="str">
        <f>IF(JPK_FA_EUR!Y28&lt;&gt;"",SUMIFS(JPK_FA_EUR!AH:AH,JPK_FA_EUR!Y:Y,F40)+SUMIFS(JPK_FA_EUR!AJ:AJ,JPK_FA_EUR!Y:Y,F40)+SUMIFS(JPK_FA_EUR!AL:AL,JPK_FA_EUR!Y:Y,F40)+SUMIFS(JPK_FA_EUR!AN:AN,JPK_FA_EUR!Y:Y,F40)+SUMIFS(JPK_FA_EUR!AP:AP,JPK_FA_EUR!Y:Y,F40)+SUMIFS(JPK_FA_EUR!AR:AR,JPK_FA_EUR!Y:Y,F40),"")</f>
        <v/>
      </c>
      <c r="H40" s="7" t="str">
        <f>IF(JPK_FA_EUR!Y28&lt;&gt;"",SUMIFS(JPK_FA_EUR!AI:AI,JPK_FA_EUR!Y:Y,F40)+SUMIFS(JPK_FA_EUR!AK:AK,JPK_FA_EUR!Y:Y,F40)+SUMIFS(JPK_FA_EUR!AM:AM,JPK_FA_EUR!Y:Y,F40)+SUMIFS(JPK_FA_EUR!AM:AM,JPK_FA_EUR!Y:Y,F40)+SUMIFS(JPK_FA_EUR!AO:AO,JPK_FA_EUR!Y:Y,F40)+SUMIFS(JPK_FA_EUR!AQ:AQ,JPK_FA_EUR!Y:Y,F40),"")</f>
        <v/>
      </c>
    </row>
    <row r="41" spans="2:8" x14ac:dyDescent="0.35">
      <c r="B41" s="6" t="str">
        <f>IF(JPK_FA_PLN!Y29&lt;&gt;"",JPK_FA_PLN!Y29,"")</f>
        <v/>
      </c>
      <c r="C41" s="7" t="str">
        <f>IF(JPK_FA_PLN!Y29&lt;&gt;"",SUMIFS(JPK_FA_PLN!AH:AH,JPK_FA_PLN!Y:Y,B41)+SUMIFS(JPK_FA_PLN!AJ:AJ,JPK_FA_PLN!Y:Y,B41)+SUMIFS(JPK_FA_PLN!AL:AL,JPK_FA_PLN!Y:Y,B41)+SUMIFS(JPK_FA_PLN!AN:AN,JPK_FA_PLN!Y:Y,B41)+SUMIFS(JPK_FA_PLN!AP:AP,JPK_FA_PLN!Y:Y,B41)+SUMIFS(JPK_FA_PLN!AR:AR,JPK_FA_PLN!Y:Y,B41),"")</f>
        <v/>
      </c>
      <c r="D41" s="7" t="str">
        <f>IF(JPK_FA_PLN!Y29&lt;&gt;"",SUMIFS(JPK_FA_PLN!AI:AI,JPK_FA_PLN!Y:Y,B41)+SUMIFS(JPK_FA_PLN!AK:AK,JPK_FA_PLN!Y:Y,B41)+SUMIFS(JPK_FA_PLN!AM:AM,JPK_FA_PLN!Y:Y,B41)+SUMIFS(JPK_FA_PLN!AO:AO,JPK_FA_PLN!Y:Y,B41)+SUMIFS(JPK_FA_PLN!AQ:AQ,JPK_FA_PLN!Y:Y,B41),"")</f>
        <v/>
      </c>
      <c r="F41" s="6" t="str">
        <f>IF(JPK_FA_EUR!Y29&lt;&gt;"",JPK_FA_EUR!Y29,"")</f>
        <v/>
      </c>
      <c r="G41" s="7" t="str">
        <f>IF(JPK_FA_EUR!Y29&lt;&gt;"",SUMIFS(JPK_FA_EUR!AH:AH,JPK_FA_EUR!Y:Y,F41)+SUMIFS(JPK_FA_EUR!AJ:AJ,JPK_FA_EUR!Y:Y,F41)+SUMIFS(JPK_FA_EUR!AL:AL,JPK_FA_EUR!Y:Y,F41)+SUMIFS(JPK_FA_EUR!AN:AN,JPK_FA_EUR!Y:Y,F41)+SUMIFS(JPK_FA_EUR!AP:AP,JPK_FA_EUR!Y:Y,F41)+SUMIFS(JPK_FA_EUR!AR:AR,JPK_FA_EUR!Y:Y,F41),"")</f>
        <v/>
      </c>
      <c r="H41" s="7" t="str">
        <f>IF(JPK_FA_EUR!Y29&lt;&gt;"",SUMIFS(JPK_FA_EUR!AI:AI,JPK_FA_EUR!Y:Y,F41)+SUMIFS(JPK_FA_EUR!AK:AK,JPK_FA_EUR!Y:Y,F41)+SUMIFS(JPK_FA_EUR!AM:AM,JPK_FA_EUR!Y:Y,F41)+SUMIFS(JPK_FA_EUR!AM:AM,JPK_FA_EUR!Y:Y,F41)+SUMIFS(JPK_FA_EUR!AO:AO,JPK_FA_EUR!Y:Y,F41)+SUMIFS(JPK_FA_EUR!AQ:AQ,JPK_FA_EUR!Y:Y,F41),"")</f>
        <v/>
      </c>
    </row>
    <row r="42" spans="2:8" x14ac:dyDescent="0.35">
      <c r="B42" s="6" t="str">
        <f>IF(JPK_FA_PLN!Y30&lt;&gt;"",JPK_FA_PLN!Y30,"")</f>
        <v/>
      </c>
      <c r="C42" s="7" t="str">
        <f>IF(JPK_FA_PLN!Y30&lt;&gt;"",SUMIFS(JPK_FA_PLN!AH:AH,JPK_FA_PLN!Y:Y,B42)+SUMIFS(JPK_FA_PLN!AJ:AJ,JPK_FA_PLN!Y:Y,B42)+SUMIFS(JPK_FA_PLN!AL:AL,JPK_FA_PLN!Y:Y,B42)+SUMIFS(JPK_FA_PLN!AN:AN,JPK_FA_PLN!Y:Y,B42)+SUMIFS(JPK_FA_PLN!AP:AP,JPK_FA_PLN!Y:Y,B42)+SUMIFS(JPK_FA_PLN!AR:AR,JPK_FA_PLN!Y:Y,B42),"")</f>
        <v/>
      </c>
      <c r="D42" s="7" t="str">
        <f>IF(JPK_FA_PLN!Y30&lt;&gt;"",SUMIFS(JPK_FA_PLN!AI:AI,JPK_FA_PLN!Y:Y,B42)+SUMIFS(JPK_FA_PLN!AK:AK,JPK_FA_PLN!Y:Y,B42)+SUMIFS(JPK_FA_PLN!AM:AM,JPK_FA_PLN!Y:Y,B42)+SUMIFS(JPK_FA_PLN!AO:AO,JPK_FA_PLN!Y:Y,B42)+SUMIFS(JPK_FA_PLN!AQ:AQ,JPK_FA_PLN!Y:Y,B42),"")</f>
        <v/>
      </c>
      <c r="F42" s="6" t="str">
        <f>IF(JPK_FA_EUR!Y30&lt;&gt;"",JPK_FA_EUR!Y30,"")</f>
        <v/>
      </c>
      <c r="G42" s="7" t="str">
        <f>IF(JPK_FA_EUR!Y30&lt;&gt;"",SUMIFS(JPK_FA_EUR!AH:AH,JPK_FA_EUR!Y:Y,F42)+SUMIFS(JPK_FA_EUR!AJ:AJ,JPK_FA_EUR!Y:Y,F42)+SUMIFS(JPK_FA_EUR!AL:AL,JPK_FA_EUR!Y:Y,F42)+SUMIFS(JPK_FA_EUR!AN:AN,JPK_FA_EUR!Y:Y,F42)+SUMIFS(JPK_FA_EUR!AP:AP,JPK_FA_EUR!Y:Y,F42)+SUMIFS(JPK_FA_EUR!AR:AR,JPK_FA_EUR!Y:Y,F42),"")</f>
        <v/>
      </c>
      <c r="H42" s="7" t="str">
        <f>IF(JPK_FA_EUR!Y30&lt;&gt;"",SUMIFS(JPK_FA_EUR!AI:AI,JPK_FA_EUR!Y:Y,F42)+SUMIFS(JPK_FA_EUR!AK:AK,JPK_FA_EUR!Y:Y,F42)+SUMIFS(JPK_FA_EUR!AM:AM,JPK_FA_EUR!Y:Y,F42)+SUMIFS(JPK_FA_EUR!AM:AM,JPK_FA_EUR!Y:Y,F42)+SUMIFS(JPK_FA_EUR!AO:AO,JPK_FA_EUR!Y:Y,F42)+SUMIFS(JPK_FA_EUR!AQ:AQ,JPK_FA_EUR!Y:Y,F42),"")</f>
        <v/>
      </c>
    </row>
    <row r="43" spans="2:8" x14ac:dyDescent="0.35">
      <c r="B43" s="6" t="str">
        <f>IF(JPK_FA_PLN!Y31&lt;&gt;"",JPK_FA_PLN!Y31,"")</f>
        <v/>
      </c>
      <c r="C43" s="7" t="str">
        <f>IF(JPK_FA_PLN!Y31&lt;&gt;"",SUMIFS(JPK_FA_PLN!AH:AH,JPK_FA_PLN!Y:Y,B43)+SUMIFS(JPK_FA_PLN!AJ:AJ,JPK_FA_PLN!Y:Y,B43)+SUMIFS(JPK_FA_PLN!AL:AL,JPK_FA_PLN!Y:Y,B43)+SUMIFS(JPK_FA_PLN!AN:AN,JPK_FA_PLN!Y:Y,B43)+SUMIFS(JPK_FA_PLN!AP:AP,JPK_FA_PLN!Y:Y,B43)+SUMIFS(JPK_FA_PLN!AR:AR,JPK_FA_PLN!Y:Y,B43),"")</f>
        <v/>
      </c>
      <c r="D43" s="7" t="str">
        <f>IF(JPK_FA_PLN!Y31&lt;&gt;"",SUMIFS(JPK_FA_PLN!AI:AI,JPK_FA_PLN!Y:Y,B43)+SUMIFS(JPK_FA_PLN!AK:AK,JPK_FA_PLN!Y:Y,B43)+SUMIFS(JPK_FA_PLN!AM:AM,JPK_FA_PLN!Y:Y,B43)+SUMIFS(JPK_FA_PLN!AO:AO,JPK_FA_PLN!Y:Y,B43)+SUMIFS(JPK_FA_PLN!AQ:AQ,JPK_FA_PLN!Y:Y,B43),"")</f>
        <v/>
      </c>
      <c r="F43" s="6" t="str">
        <f>IF(JPK_FA_EUR!Y31&lt;&gt;"",JPK_FA_EUR!Y31,"")</f>
        <v/>
      </c>
      <c r="G43" s="7" t="str">
        <f>IF(JPK_FA_EUR!Y31&lt;&gt;"",SUMIFS(JPK_FA_EUR!AH:AH,JPK_FA_EUR!Y:Y,F43)+SUMIFS(JPK_FA_EUR!AJ:AJ,JPK_FA_EUR!Y:Y,F43)+SUMIFS(JPK_FA_EUR!AL:AL,JPK_FA_EUR!Y:Y,F43)+SUMIFS(JPK_FA_EUR!AN:AN,JPK_FA_EUR!Y:Y,F43)+SUMIFS(JPK_FA_EUR!AP:AP,JPK_FA_EUR!Y:Y,F43)+SUMIFS(JPK_FA_EUR!AR:AR,JPK_FA_EUR!Y:Y,F43),"")</f>
        <v/>
      </c>
      <c r="H43" s="7" t="str">
        <f>IF(JPK_FA_EUR!Y31&lt;&gt;"",SUMIFS(JPK_FA_EUR!AI:AI,JPK_FA_EUR!Y:Y,F43)+SUMIFS(JPK_FA_EUR!AK:AK,JPK_FA_EUR!Y:Y,F43)+SUMIFS(JPK_FA_EUR!AM:AM,JPK_FA_EUR!Y:Y,F43)+SUMIFS(JPK_FA_EUR!AM:AM,JPK_FA_EUR!Y:Y,F43)+SUMIFS(JPK_FA_EUR!AO:AO,JPK_FA_EUR!Y:Y,F43)+SUMIFS(JPK_FA_EUR!AQ:AQ,JPK_FA_EUR!Y:Y,F43),"")</f>
        <v/>
      </c>
    </row>
    <row r="44" spans="2:8" x14ac:dyDescent="0.35">
      <c r="B44" s="6" t="str">
        <f>IF(JPK_FA_PLN!Y32&lt;&gt;"",JPK_FA_PLN!Y32,"")</f>
        <v/>
      </c>
      <c r="C44" s="7" t="str">
        <f>IF(JPK_FA_PLN!Y32&lt;&gt;"",SUMIFS(JPK_FA_PLN!AH:AH,JPK_FA_PLN!Y:Y,B44)+SUMIFS(JPK_FA_PLN!AJ:AJ,JPK_FA_PLN!Y:Y,B44)+SUMIFS(JPK_FA_PLN!AL:AL,JPK_FA_PLN!Y:Y,B44)+SUMIFS(JPK_FA_PLN!AN:AN,JPK_FA_PLN!Y:Y,B44)+SUMIFS(JPK_FA_PLN!AP:AP,JPK_FA_PLN!Y:Y,B44)+SUMIFS(JPK_FA_PLN!AR:AR,JPK_FA_PLN!Y:Y,B44),"")</f>
        <v/>
      </c>
      <c r="D44" s="7" t="str">
        <f>IF(JPK_FA_PLN!Y32&lt;&gt;"",SUMIFS(JPK_FA_PLN!AI:AI,JPK_FA_PLN!Y:Y,B44)+SUMIFS(JPK_FA_PLN!AK:AK,JPK_FA_PLN!Y:Y,B44)+SUMIFS(JPK_FA_PLN!AM:AM,JPK_FA_PLN!Y:Y,B44)+SUMIFS(JPK_FA_PLN!AO:AO,JPK_FA_PLN!Y:Y,B44)+SUMIFS(JPK_FA_PLN!AQ:AQ,JPK_FA_PLN!Y:Y,B44),"")</f>
        <v/>
      </c>
      <c r="F44" s="6" t="str">
        <f>IF(JPK_FA_EUR!Y32&lt;&gt;"",JPK_FA_EUR!Y32,"")</f>
        <v/>
      </c>
      <c r="G44" s="7" t="str">
        <f>IF(JPK_FA_EUR!Y32&lt;&gt;"",SUMIFS(JPK_FA_EUR!AH:AH,JPK_FA_EUR!Y:Y,F44)+SUMIFS(JPK_FA_EUR!AJ:AJ,JPK_FA_EUR!Y:Y,F44)+SUMIFS(JPK_FA_EUR!AL:AL,JPK_FA_EUR!Y:Y,F44)+SUMIFS(JPK_FA_EUR!AN:AN,JPK_FA_EUR!Y:Y,F44)+SUMIFS(JPK_FA_EUR!AP:AP,JPK_FA_EUR!Y:Y,F44)+SUMIFS(JPK_FA_EUR!AR:AR,JPK_FA_EUR!Y:Y,F44),"")</f>
        <v/>
      </c>
      <c r="H44" s="7" t="str">
        <f>IF(JPK_FA_EUR!Y32&lt;&gt;"",SUMIFS(JPK_FA_EUR!AI:AI,JPK_FA_EUR!Y:Y,F44)+SUMIFS(JPK_FA_EUR!AK:AK,JPK_FA_EUR!Y:Y,F44)+SUMIFS(JPK_FA_EUR!AM:AM,JPK_FA_EUR!Y:Y,F44)+SUMIFS(JPK_FA_EUR!AM:AM,JPK_FA_EUR!Y:Y,F44)+SUMIFS(JPK_FA_EUR!AO:AO,JPK_FA_EUR!Y:Y,F44)+SUMIFS(JPK_FA_EUR!AQ:AQ,JPK_FA_EUR!Y:Y,F44),"")</f>
        <v/>
      </c>
    </row>
    <row r="45" spans="2:8" x14ac:dyDescent="0.35">
      <c r="B45" s="6" t="str">
        <f>IF(JPK_FA_PLN!Y33&lt;&gt;"",JPK_FA_PLN!Y33,"")</f>
        <v/>
      </c>
      <c r="C45" s="7" t="str">
        <f>IF(JPK_FA_PLN!Y33&lt;&gt;"",SUMIFS(JPK_FA_PLN!AH:AH,JPK_FA_PLN!Y:Y,B45)+SUMIFS(JPK_FA_PLN!AJ:AJ,JPK_FA_PLN!Y:Y,B45)+SUMIFS(JPK_FA_PLN!AL:AL,JPK_FA_PLN!Y:Y,B45)+SUMIFS(JPK_FA_PLN!AN:AN,JPK_FA_PLN!Y:Y,B45)+SUMIFS(JPK_FA_PLN!AP:AP,JPK_FA_PLN!Y:Y,B45)+SUMIFS(JPK_FA_PLN!AR:AR,JPK_FA_PLN!Y:Y,B45),"")</f>
        <v/>
      </c>
      <c r="D45" s="7" t="str">
        <f>IF(JPK_FA_PLN!Y33&lt;&gt;"",SUMIFS(JPK_FA_PLN!AI:AI,JPK_FA_PLN!Y:Y,B45)+SUMIFS(JPK_FA_PLN!AK:AK,JPK_FA_PLN!Y:Y,B45)+SUMIFS(JPK_FA_PLN!AM:AM,JPK_FA_PLN!Y:Y,B45)+SUMIFS(JPK_FA_PLN!AO:AO,JPK_FA_PLN!Y:Y,B45)+SUMIFS(JPK_FA_PLN!AQ:AQ,JPK_FA_PLN!Y:Y,B45),"")</f>
        <v/>
      </c>
      <c r="F45" s="6" t="str">
        <f>IF(JPK_FA_EUR!Y33&lt;&gt;"",JPK_FA_EUR!Y33,"")</f>
        <v/>
      </c>
      <c r="G45" s="7" t="str">
        <f>IF(JPK_FA_EUR!Y33&lt;&gt;"",SUMIFS(JPK_FA_EUR!AH:AH,JPK_FA_EUR!Y:Y,F45)+SUMIFS(JPK_FA_EUR!AJ:AJ,JPK_FA_EUR!Y:Y,F45)+SUMIFS(JPK_FA_EUR!AL:AL,JPK_FA_EUR!Y:Y,F45)+SUMIFS(JPK_FA_EUR!AN:AN,JPK_FA_EUR!Y:Y,F45)+SUMIFS(JPK_FA_EUR!AP:AP,JPK_FA_EUR!Y:Y,F45)+SUMIFS(JPK_FA_EUR!AR:AR,JPK_FA_EUR!Y:Y,F45),"")</f>
        <v/>
      </c>
      <c r="H45" s="7" t="str">
        <f>IF(JPK_FA_EUR!Y33&lt;&gt;"",SUMIFS(JPK_FA_EUR!AI:AI,JPK_FA_EUR!Y:Y,F45)+SUMIFS(JPK_FA_EUR!AK:AK,JPK_FA_EUR!Y:Y,F45)+SUMIFS(JPK_FA_EUR!AM:AM,JPK_FA_EUR!Y:Y,F45)+SUMIFS(JPK_FA_EUR!AM:AM,JPK_FA_EUR!Y:Y,F45)+SUMIFS(JPK_FA_EUR!AO:AO,JPK_FA_EUR!Y:Y,F45)+SUMIFS(JPK_FA_EUR!AQ:AQ,JPK_FA_EUR!Y:Y,F45),"")</f>
        <v/>
      </c>
    </row>
    <row r="46" spans="2:8" x14ac:dyDescent="0.35">
      <c r="B46" s="6" t="str">
        <f>IF(JPK_FA_PLN!Y34&lt;&gt;"",JPK_FA_PLN!Y34,"")</f>
        <v/>
      </c>
      <c r="C46" s="7" t="str">
        <f>IF(JPK_FA_PLN!Y34&lt;&gt;"",SUMIFS(JPK_FA_PLN!AH:AH,JPK_FA_PLN!Y:Y,B46)+SUMIFS(JPK_FA_PLN!AJ:AJ,JPK_FA_PLN!Y:Y,B46)+SUMIFS(JPK_FA_PLN!AL:AL,JPK_FA_PLN!Y:Y,B46)+SUMIFS(JPK_FA_PLN!AN:AN,JPK_FA_PLN!Y:Y,B46)+SUMIFS(JPK_FA_PLN!AP:AP,JPK_FA_PLN!Y:Y,B46)+SUMIFS(JPK_FA_PLN!AR:AR,JPK_FA_PLN!Y:Y,B46),"")</f>
        <v/>
      </c>
      <c r="D46" s="7" t="str">
        <f>IF(JPK_FA_PLN!Y34&lt;&gt;"",SUMIFS(JPK_FA_PLN!AI:AI,JPK_FA_PLN!Y:Y,B46)+SUMIFS(JPK_FA_PLN!AK:AK,JPK_FA_PLN!Y:Y,B46)+SUMIFS(JPK_FA_PLN!AM:AM,JPK_FA_PLN!Y:Y,B46)+SUMIFS(JPK_FA_PLN!AO:AO,JPK_FA_PLN!Y:Y,B46)+SUMIFS(JPK_FA_PLN!AQ:AQ,JPK_FA_PLN!Y:Y,B46),"")</f>
        <v/>
      </c>
      <c r="F46" s="6" t="str">
        <f>IF(JPK_FA_EUR!Y34&lt;&gt;"",JPK_FA_EUR!Y34,"")</f>
        <v/>
      </c>
      <c r="G46" s="7" t="str">
        <f>IF(JPK_FA_EUR!Y34&lt;&gt;"",SUMIFS(JPK_FA_EUR!AH:AH,JPK_FA_EUR!Y:Y,F46)+SUMIFS(JPK_FA_EUR!AJ:AJ,JPK_FA_EUR!Y:Y,F46)+SUMIFS(JPK_FA_EUR!AL:AL,JPK_FA_EUR!Y:Y,F46)+SUMIFS(JPK_FA_EUR!AN:AN,JPK_FA_EUR!Y:Y,F46)+SUMIFS(JPK_FA_EUR!AP:AP,JPK_FA_EUR!Y:Y,F46)+SUMIFS(JPK_FA_EUR!AR:AR,JPK_FA_EUR!Y:Y,F46),"")</f>
        <v/>
      </c>
      <c r="H46" s="7" t="str">
        <f>IF(JPK_FA_EUR!Y34&lt;&gt;"",SUMIFS(JPK_FA_EUR!AI:AI,JPK_FA_EUR!Y:Y,F46)+SUMIFS(JPK_FA_EUR!AK:AK,JPK_FA_EUR!Y:Y,F46)+SUMIFS(JPK_FA_EUR!AM:AM,JPK_FA_EUR!Y:Y,F46)+SUMIFS(JPK_FA_EUR!AM:AM,JPK_FA_EUR!Y:Y,F46)+SUMIFS(JPK_FA_EUR!AO:AO,JPK_FA_EUR!Y:Y,F46)+SUMIFS(JPK_FA_EUR!AQ:AQ,JPK_FA_EUR!Y:Y,F46),"")</f>
        <v/>
      </c>
    </row>
    <row r="47" spans="2:8" x14ac:dyDescent="0.35">
      <c r="B47" s="6" t="str">
        <f>IF(JPK_FA_PLN!Y35&lt;&gt;"",JPK_FA_PLN!Y35,"")</f>
        <v/>
      </c>
      <c r="C47" s="7" t="str">
        <f>IF(JPK_FA_PLN!Y35&lt;&gt;"",SUMIFS(JPK_FA_PLN!AH:AH,JPK_FA_PLN!Y:Y,B47)+SUMIFS(JPK_FA_PLN!AJ:AJ,JPK_FA_PLN!Y:Y,B47)+SUMIFS(JPK_FA_PLN!AL:AL,JPK_FA_PLN!Y:Y,B47)+SUMIFS(JPK_FA_PLN!AN:AN,JPK_FA_PLN!Y:Y,B47)+SUMIFS(JPK_FA_PLN!AP:AP,JPK_FA_PLN!Y:Y,B47)+SUMIFS(JPK_FA_PLN!AR:AR,JPK_FA_PLN!Y:Y,B47),"")</f>
        <v/>
      </c>
      <c r="D47" s="7" t="str">
        <f>IF(JPK_FA_PLN!Y35&lt;&gt;"",SUMIFS(JPK_FA_PLN!AI:AI,JPK_FA_PLN!Y:Y,B47)+SUMIFS(JPK_FA_PLN!AK:AK,JPK_FA_PLN!Y:Y,B47)+SUMIFS(JPK_FA_PLN!AM:AM,JPK_FA_PLN!Y:Y,B47)+SUMIFS(JPK_FA_PLN!AO:AO,JPK_FA_PLN!Y:Y,B47)+SUMIFS(JPK_FA_PLN!AQ:AQ,JPK_FA_PLN!Y:Y,B47),"")</f>
        <v/>
      </c>
      <c r="F47" s="6" t="str">
        <f>IF(JPK_FA_EUR!Y35&lt;&gt;"",JPK_FA_EUR!Y35,"")</f>
        <v/>
      </c>
      <c r="G47" s="7" t="str">
        <f>IF(JPK_FA_EUR!Y35&lt;&gt;"",SUMIFS(JPK_FA_EUR!AH:AH,JPK_FA_EUR!Y:Y,F47)+SUMIFS(JPK_FA_EUR!AJ:AJ,JPK_FA_EUR!Y:Y,F47)+SUMIFS(JPK_FA_EUR!AL:AL,JPK_FA_EUR!Y:Y,F47)+SUMIFS(JPK_FA_EUR!AN:AN,JPK_FA_EUR!Y:Y,F47)+SUMIFS(JPK_FA_EUR!AP:AP,JPK_FA_EUR!Y:Y,F47)+SUMIFS(JPK_FA_EUR!AR:AR,JPK_FA_EUR!Y:Y,F47),"")</f>
        <v/>
      </c>
      <c r="H47" s="7" t="str">
        <f>IF(JPK_FA_EUR!Y35&lt;&gt;"",SUMIFS(JPK_FA_EUR!AI:AI,JPK_FA_EUR!Y:Y,F47)+SUMIFS(JPK_FA_EUR!AK:AK,JPK_FA_EUR!Y:Y,F47)+SUMIFS(JPK_FA_EUR!AM:AM,JPK_FA_EUR!Y:Y,F47)+SUMIFS(JPK_FA_EUR!AM:AM,JPK_FA_EUR!Y:Y,F47)+SUMIFS(JPK_FA_EUR!AO:AO,JPK_FA_EUR!Y:Y,F47)+SUMIFS(JPK_FA_EUR!AQ:AQ,JPK_FA_EUR!Y:Y,F47),"")</f>
        <v/>
      </c>
    </row>
    <row r="48" spans="2:8" x14ac:dyDescent="0.35">
      <c r="B48" s="6" t="str">
        <f>IF(JPK_FA_PLN!Y36&lt;&gt;"",JPK_FA_PLN!Y36,"")</f>
        <v/>
      </c>
      <c r="C48" s="7" t="str">
        <f>IF(JPK_FA_PLN!Y36&lt;&gt;"",SUMIFS(JPK_FA_PLN!AH:AH,JPK_FA_PLN!Y:Y,B48)+SUMIFS(JPK_FA_PLN!AJ:AJ,JPK_FA_PLN!Y:Y,B48)+SUMIFS(JPK_FA_PLN!AL:AL,JPK_FA_PLN!Y:Y,B48)+SUMIFS(JPK_FA_PLN!AN:AN,JPK_FA_PLN!Y:Y,B48)+SUMIFS(JPK_FA_PLN!AP:AP,JPK_FA_PLN!Y:Y,B48)+SUMIFS(JPK_FA_PLN!AR:AR,JPK_FA_PLN!Y:Y,B48),"")</f>
        <v/>
      </c>
      <c r="D48" s="7" t="str">
        <f>IF(JPK_FA_PLN!Y36&lt;&gt;"",SUMIFS(JPK_FA_PLN!AI:AI,JPK_FA_PLN!Y:Y,B48)+SUMIFS(JPK_FA_PLN!AK:AK,JPK_FA_PLN!Y:Y,B48)+SUMIFS(JPK_FA_PLN!AM:AM,JPK_FA_PLN!Y:Y,B48)+SUMIFS(JPK_FA_PLN!AO:AO,JPK_FA_PLN!Y:Y,B48)+SUMIFS(JPK_FA_PLN!AQ:AQ,JPK_FA_PLN!Y:Y,B48),"")</f>
        <v/>
      </c>
      <c r="F48" s="6" t="str">
        <f>IF(JPK_FA_EUR!Y36&lt;&gt;"",JPK_FA_EUR!Y36,"")</f>
        <v/>
      </c>
      <c r="G48" s="7" t="str">
        <f>IF(JPK_FA_EUR!Y36&lt;&gt;"",SUMIFS(JPK_FA_EUR!AH:AH,JPK_FA_EUR!Y:Y,F48)+SUMIFS(JPK_FA_EUR!AJ:AJ,JPK_FA_EUR!Y:Y,F48)+SUMIFS(JPK_FA_EUR!AL:AL,JPK_FA_EUR!Y:Y,F48)+SUMIFS(JPK_FA_EUR!AN:AN,JPK_FA_EUR!Y:Y,F48)+SUMIFS(JPK_FA_EUR!AP:AP,JPK_FA_EUR!Y:Y,F48)+SUMIFS(JPK_FA_EUR!AR:AR,JPK_FA_EUR!Y:Y,F48),"")</f>
        <v/>
      </c>
      <c r="H48" s="7" t="str">
        <f>IF(JPK_FA_EUR!Y36&lt;&gt;"",SUMIFS(JPK_FA_EUR!AI:AI,JPK_FA_EUR!Y:Y,F48)+SUMIFS(JPK_FA_EUR!AK:AK,JPK_FA_EUR!Y:Y,F48)+SUMIFS(JPK_FA_EUR!AM:AM,JPK_FA_EUR!Y:Y,F48)+SUMIFS(JPK_FA_EUR!AM:AM,JPK_FA_EUR!Y:Y,F48)+SUMIFS(JPK_FA_EUR!AO:AO,JPK_FA_EUR!Y:Y,F48)+SUMIFS(JPK_FA_EUR!AQ:AQ,JPK_FA_EUR!Y:Y,F48),"")</f>
        <v/>
      </c>
    </row>
    <row r="49" spans="2:8" x14ac:dyDescent="0.35">
      <c r="B49" s="6" t="str">
        <f>IF(JPK_FA_PLN!Y37&lt;&gt;"",JPK_FA_PLN!Y37,"")</f>
        <v/>
      </c>
      <c r="C49" s="7" t="str">
        <f>IF(JPK_FA_PLN!Y37&lt;&gt;"",SUMIFS(JPK_FA_PLN!AH:AH,JPK_FA_PLN!Y:Y,B49)+SUMIFS(JPK_FA_PLN!AJ:AJ,JPK_FA_PLN!Y:Y,B49)+SUMIFS(JPK_FA_PLN!AL:AL,JPK_FA_PLN!Y:Y,B49)+SUMIFS(JPK_FA_PLN!AN:AN,JPK_FA_PLN!Y:Y,B49)+SUMIFS(JPK_FA_PLN!AP:AP,JPK_FA_PLN!Y:Y,B49)+SUMIFS(JPK_FA_PLN!AR:AR,JPK_FA_PLN!Y:Y,B49),"")</f>
        <v/>
      </c>
      <c r="D49" s="7" t="str">
        <f>IF(JPK_FA_PLN!Y37&lt;&gt;"",SUMIFS(JPK_FA_PLN!AI:AI,JPK_FA_PLN!Y:Y,B49)+SUMIFS(JPK_FA_PLN!AK:AK,JPK_FA_PLN!Y:Y,B49)+SUMIFS(JPK_FA_PLN!AM:AM,JPK_FA_PLN!Y:Y,B49)+SUMIFS(JPK_FA_PLN!AO:AO,JPK_FA_PLN!Y:Y,B49)+SUMIFS(JPK_FA_PLN!AQ:AQ,JPK_FA_PLN!Y:Y,B49),"")</f>
        <v/>
      </c>
      <c r="F49" s="6" t="str">
        <f>IF(JPK_FA_EUR!Y37&lt;&gt;"",JPK_FA_EUR!Y37,"")</f>
        <v/>
      </c>
      <c r="G49" s="7" t="str">
        <f>IF(JPK_FA_EUR!Y37&lt;&gt;"",SUMIFS(JPK_FA_EUR!AH:AH,JPK_FA_EUR!Y:Y,F49)+SUMIFS(JPK_FA_EUR!AJ:AJ,JPK_FA_EUR!Y:Y,F49)+SUMIFS(JPK_FA_EUR!AL:AL,JPK_FA_EUR!Y:Y,F49)+SUMIFS(JPK_FA_EUR!AN:AN,JPK_FA_EUR!Y:Y,F49)+SUMIFS(JPK_FA_EUR!AP:AP,JPK_FA_EUR!Y:Y,F49)+SUMIFS(JPK_FA_EUR!AR:AR,JPK_FA_EUR!Y:Y,F49),"")</f>
        <v/>
      </c>
      <c r="H49" s="7" t="str">
        <f>IF(JPK_FA_EUR!Y37&lt;&gt;"",SUMIFS(JPK_FA_EUR!AI:AI,JPK_FA_EUR!Y:Y,F49)+SUMIFS(JPK_FA_EUR!AK:AK,JPK_FA_EUR!Y:Y,F49)+SUMIFS(JPK_FA_EUR!AM:AM,JPK_FA_EUR!Y:Y,F49)+SUMIFS(JPK_FA_EUR!AM:AM,JPK_FA_EUR!Y:Y,F49)+SUMIFS(JPK_FA_EUR!AO:AO,JPK_FA_EUR!Y:Y,F49)+SUMIFS(JPK_FA_EUR!AQ:AQ,JPK_FA_EUR!Y:Y,F49),"")</f>
        <v/>
      </c>
    </row>
    <row r="50" spans="2:8" x14ac:dyDescent="0.35">
      <c r="B50" s="6" t="str">
        <f>IF(JPK_FA_PLN!Y38&lt;&gt;"",JPK_FA_PLN!Y38,"")</f>
        <v/>
      </c>
      <c r="C50" s="7" t="str">
        <f>IF(JPK_FA_PLN!Y38&lt;&gt;"",SUMIFS(JPK_FA_PLN!AH:AH,JPK_FA_PLN!Y:Y,B50)+SUMIFS(JPK_FA_PLN!AJ:AJ,JPK_FA_PLN!Y:Y,B50)+SUMIFS(JPK_FA_PLN!AL:AL,JPK_FA_PLN!Y:Y,B50)+SUMIFS(JPK_FA_PLN!AN:AN,JPK_FA_PLN!Y:Y,B50)+SUMIFS(JPK_FA_PLN!AP:AP,JPK_FA_PLN!Y:Y,B50)+SUMIFS(JPK_FA_PLN!AR:AR,JPK_FA_PLN!Y:Y,B50),"")</f>
        <v/>
      </c>
      <c r="D50" s="7" t="str">
        <f>IF(JPK_FA_PLN!Y38&lt;&gt;"",SUMIFS(JPK_FA_PLN!AI:AI,JPK_FA_PLN!Y:Y,B50)+SUMIFS(JPK_FA_PLN!AK:AK,JPK_FA_PLN!Y:Y,B50)+SUMIFS(JPK_FA_PLN!AM:AM,JPK_FA_PLN!Y:Y,B50)+SUMIFS(JPK_FA_PLN!AO:AO,JPK_FA_PLN!Y:Y,B50)+SUMIFS(JPK_FA_PLN!AQ:AQ,JPK_FA_PLN!Y:Y,B50),"")</f>
        <v/>
      </c>
      <c r="F50" s="6" t="str">
        <f>IF(JPK_FA_EUR!Y38&lt;&gt;"",JPK_FA_EUR!Y38,"")</f>
        <v/>
      </c>
      <c r="G50" s="7" t="str">
        <f>IF(JPK_FA_EUR!Y38&lt;&gt;"",SUMIFS(JPK_FA_EUR!AH:AH,JPK_FA_EUR!Y:Y,F50)+SUMIFS(JPK_FA_EUR!AJ:AJ,JPK_FA_EUR!Y:Y,F50)+SUMIFS(JPK_FA_EUR!AL:AL,JPK_FA_EUR!Y:Y,F50)+SUMIFS(JPK_FA_EUR!AN:AN,JPK_FA_EUR!Y:Y,F50)+SUMIFS(JPK_FA_EUR!AP:AP,JPK_FA_EUR!Y:Y,F50)+SUMIFS(JPK_FA_EUR!AR:AR,JPK_FA_EUR!Y:Y,F50),"")</f>
        <v/>
      </c>
      <c r="H50" s="7" t="str">
        <f>IF(JPK_FA_EUR!Y38&lt;&gt;"",SUMIFS(JPK_FA_EUR!AI:AI,JPK_FA_EUR!Y:Y,F50)+SUMIFS(JPK_FA_EUR!AK:AK,JPK_FA_EUR!Y:Y,F50)+SUMIFS(JPK_FA_EUR!AM:AM,JPK_FA_EUR!Y:Y,F50)+SUMIFS(JPK_FA_EUR!AM:AM,JPK_FA_EUR!Y:Y,F50)+SUMIFS(JPK_FA_EUR!AO:AO,JPK_FA_EUR!Y:Y,F50)+SUMIFS(JPK_FA_EUR!AQ:AQ,JPK_FA_EUR!Y:Y,F50),"")</f>
        <v/>
      </c>
    </row>
    <row r="51" spans="2:8" x14ac:dyDescent="0.35">
      <c r="B51" s="6" t="str">
        <f>IF(JPK_FA_PLN!Y39&lt;&gt;"",JPK_FA_PLN!Y39,"")</f>
        <v/>
      </c>
      <c r="C51" s="7" t="str">
        <f>IF(JPK_FA_PLN!Y39&lt;&gt;"",SUMIFS(JPK_FA_PLN!AH:AH,JPK_FA_PLN!Y:Y,B51)+SUMIFS(JPK_FA_PLN!AJ:AJ,JPK_FA_PLN!Y:Y,B51)+SUMIFS(JPK_FA_PLN!AL:AL,JPK_FA_PLN!Y:Y,B51)+SUMIFS(JPK_FA_PLN!AN:AN,JPK_FA_PLN!Y:Y,B51)+SUMIFS(JPK_FA_PLN!AP:AP,JPK_FA_PLN!Y:Y,B51)+SUMIFS(JPK_FA_PLN!AR:AR,JPK_FA_PLN!Y:Y,B51),"")</f>
        <v/>
      </c>
      <c r="D51" s="7" t="str">
        <f>IF(JPK_FA_PLN!Y39&lt;&gt;"",SUMIFS(JPK_FA_PLN!AI:AI,JPK_FA_PLN!Y:Y,B51)+SUMIFS(JPK_FA_PLN!AK:AK,JPK_FA_PLN!Y:Y,B51)+SUMIFS(JPK_FA_PLN!AM:AM,JPK_FA_PLN!Y:Y,B51)+SUMIFS(JPK_FA_PLN!AO:AO,JPK_FA_PLN!Y:Y,B51)+SUMIFS(JPK_FA_PLN!AQ:AQ,JPK_FA_PLN!Y:Y,B51),"")</f>
        <v/>
      </c>
      <c r="F51" s="6" t="str">
        <f>IF(JPK_FA_EUR!Y39&lt;&gt;"",JPK_FA_EUR!Y39,"")</f>
        <v/>
      </c>
      <c r="G51" s="7" t="str">
        <f>IF(JPK_FA_EUR!Y39&lt;&gt;"",SUMIFS(JPK_FA_EUR!AH:AH,JPK_FA_EUR!Y:Y,F51)+SUMIFS(JPK_FA_EUR!AJ:AJ,JPK_FA_EUR!Y:Y,F51)+SUMIFS(JPK_FA_EUR!AL:AL,JPK_FA_EUR!Y:Y,F51)+SUMIFS(JPK_FA_EUR!AN:AN,JPK_FA_EUR!Y:Y,F51)+SUMIFS(JPK_FA_EUR!AP:AP,JPK_FA_EUR!Y:Y,F51)+SUMIFS(JPK_FA_EUR!AR:AR,JPK_FA_EUR!Y:Y,F51),"")</f>
        <v/>
      </c>
      <c r="H51" s="7" t="str">
        <f>IF(JPK_FA_EUR!Y39&lt;&gt;"",SUMIFS(JPK_FA_EUR!AI:AI,JPK_FA_EUR!Y:Y,F51)+SUMIFS(JPK_FA_EUR!AK:AK,JPK_FA_EUR!Y:Y,F51)+SUMIFS(JPK_FA_EUR!AM:AM,JPK_FA_EUR!Y:Y,F51)+SUMIFS(JPK_FA_EUR!AM:AM,JPK_FA_EUR!Y:Y,F51)+SUMIFS(JPK_FA_EUR!AO:AO,JPK_FA_EUR!Y:Y,F51)+SUMIFS(JPK_FA_EUR!AQ:AQ,JPK_FA_EUR!Y:Y,F51),"")</f>
        <v/>
      </c>
    </row>
    <row r="52" spans="2:8" x14ac:dyDescent="0.35">
      <c r="B52" s="6" t="str">
        <f>IF(JPK_FA_PLN!Y40&lt;&gt;"",JPK_FA_PLN!Y40,"")</f>
        <v/>
      </c>
      <c r="C52" s="7" t="str">
        <f>IF(JPK_FA_PLN!Y40&lt;&gt;"",SUMIFS(JPK_FA_PLN!AH:AH,JPK_FA_PLN!Y:Y,B52)+SUMIFS(JPK_FA_PLN!AJ:AJ,JPK_FA_PLN!Y:Y,B52)+SUMIFS(JPK_FA_PLN!AL:AL,JPK_FA_PLN!Y:Y,B52)+SUMIFS(JPK_FA_PLN!AN:AN,JPK_FA_PLN!Y:Y,B52)+SUMIFS(JPK_FA_PLN!AP:AP,JPK_FA_PLN!Y:Y,B52)+SUMIFS(JPK_FA_PLN!AR:AR,JPK_FA_PLN!Y:Y,B52),"")</f>
        <v/>
      </c>
      <c r="D52" s="7" t="str">
        <f>IF(JPK_FA_PLN!Y40&lt;&gt;"",SUMIFS(JPK_FA_PLN!AI:AI,JPK_FA_PLN!Y:Y,B52)+SUMIFS(JPK_FA_PLN!AK:AK,JPK_FA_PLN!Y:Y,B52)+SUMIFS(JPK_FA_PLN!AM:AM,JPK_FA_PLN!Y:Y,B52)+SUMIFS(JPK_FA_PLN!AO:AO,JPK_FA_PLN!Y:Y,B52)+SUMIFS(JPK_FA_PLN!AQ:AQ,JPK_FA_PLN!Y:Y,B52),"")</f>
        <v/>
      </c>
      <c r="F52" s="6" t="str">
        <f>IF(JPK_FA_EUR!Y40&lt;&gt;"",JPK_FA_EUR!Y40,"")</f>
        <v/>
      </c>
      <c r="G52" s="7" t="str">
        <f>IF(JPK_FA_EUR!Y40&lt;&gt;"",SUMIFS(JPK_FA_EUR!AH:AH,JPK_FA_EUR!Y:Y,F52)+SUMIFS(JPK_FA_EUR!AJ:AJ,JPK_FA_EUR!Y:Y,F52)+SUMIFS(JPK_FA_EUR!AL:AL,JPK_FA_EUR!Y:Y,F52)+SUMIFS(JPK_FA_EUR!AN:AN,JPK_FA_EUR!Y:Y,F52)+SUMIFS(JPK_FA_EUR!AP:AP,JPK_FA_EUR!Y:Y,F52)+SUMIFS(JPK_FA_EUR!AR:AR,JPK_FA_EUR!Y:Y,F52),"")</f>
        <v/>
      </c>
      <c r="H52" s="7" t="str">
        <f>IF(JPK_FA_EUR!Y40&lt;&gt;"",SUMIFS(JPK_FA_EUR!AI:AI,JPK_FA_EUR!Y:Y,F52)+SUMIFS(JPK_FA_EUR!AK:AK,JPK_FA_EUR!Y:Y,F52)+SUMIFS(JPK_FA_EUR!AM:AM,JPK_FA_EUR!Y:Y,F52)+SUMIFS(JPK_FA_EUR!AM:AM,JPK_FA_EUR!Y:Y,F52)+SUMIFS(JPK_FA_EUR!AO:AO,JPK_FA_EUR!Y:Y,F52)+SUMIFS(JPK_FA_EUR!AQ:AQ,JPK_FA_EUR!Y:Y,F52),"")</f>
        <v/>
      </c>
    </row>
    <row r="53" spans="2:8" x14ac:dyDescent="0.35">
      <c r="B53" s="6" t="str">
        <f>IF(JPK_FA_PLN!Y41&lt;&gt;"",JPK_FA_PLN!Y41,"")</f>
        <v/>
      </c>
      <c r="C53" s="7" t="str">
        <f>IF(JPK_FA_PLN!Y41&lt;&gt;"",SUMIFS(JPK_FA_PLN!AH:AH,JPK_FA_PLN!Y:Y,B53)+SUMIFS(JPK_FA_PLN!AJ:AJ,JPK_FA_PLN!Y:Y,B53)+SUMIFS(JPK_FA_PLN!AL:AL,JPK_FA_PLN!Y:Y,B53)+SUMIFS(JPK_FA_PLN!AN:AN,JPK_FA_PLN!Y:Y,B53)+SUMIFS(JPK_FA_PLN!AP:AP,JPK_FA_PLN!Y:Y,B53)+SUMIFS(JPK_FA_PLN!AR:AR,JPK_FA_PLN!Y:Y,B53),"")</f>
        <v/>
      </c>
      <c r="D53" s="7" t="str">
        <f>IF(JPK_FA_PLN!Y41&lt;&gt;"",SUMIFS(JPK_FA_PLN!AI:AI,JPK_FA_PLN!Y:Y,B53)+SUMIFS(JPK_FA_PLN!AK:AK,JPK_FA_PLN!Y:Y,B53)+SUMIFS(JPK_FA_PLN!AM:AM,JPK_FA_PLN!Y:Y,B53)+SUMIFS(JPK_FA_PLN!AO:AO,JPK_FA_PLN!Y:Y,B53)+SUMIFS(JPK_FA_PLN!AQ:AQ,JPK_FA_PLN!Y:Y,B53),"")</f>
        <v/>
      </c>
      <c r="F53" s="6" t="str">
        <f>IF(JPK_FA_EUR!Y41&lt;&gt;"",JPK_FA_EUR!Y41,"")</f>
        <v/>
      </c>
      <c r="G53" s="7" t="str">
        <f>IF(JPK_FA_EUR!Y41&lt;&gt;"",SUMIFS(JPK_FA_EUR!AH:AH,JPK_FA_EUR!Y:Y,F53)+SUMIFS(JPK_FA_EUR!AJ:AJ,JPK_FA_EUR!Y:Y,F53)+SUMIFS(JPK_FA_EUR!AL:AL,JPK_FA_EUR!Y:Y,F53)+SUMIFS(JPK_FA_EUR!AN:AN,JPK_FA_EUR!Y:Y,F53)+SUMIFS(JPK_FA_EUR!AP:AP,JPK_FA_EUR!Y:Y,F53)+SUMIFS(JPK_FA_EUR!AR:AR,JPK_FA_EUR!Y:Y,F53),"")</f>
        <v/>
      </c>
      <c r="H53" s="7" t="str">
        <f>IF(JPK_FA_EUR!Y41&lt;&gt;"",SUMIFS(JPK_FA_EUR!AI:AI,JPK_FA_EUR!Y:Y,F53)+SUMIFS(JPK_FA_EUR!AK:AK,JPK_FA_EUR!Y:Y,F53)+SUMIFS(JPK_FA_EUR!AM:AM,JPK_FA_EUR!Y:Y,F53)+SUMIFS(JPK_FA_EUR!AM:AM,JPK_FA_EUR!Y:Y,F53)+SUMIFS(JPK_FA_EUR!AO:AO,JPK_FA_EUR!Y:Y,F53)+SUMIFS(JPK_FA_EUR!AQ:AQ,JPK_FA_EUR!Y:Y,F53),"")</f>
        <v/>
      </c>
    </row>
    <row r="54" spans="2:8" x14ac:dyDescent="0.35">
      <c r="B54" s="6" t="str">
        <f>IF(JPK_FA_PLN!Y42&lt;&gt;"",JPK_FA_PLN!Y42,"")</f>
        <v/>
      </c>
      <c r="C54" s="7" t="str">
        <f>IF(JPK_FA_PLN!Y42&lt;&gt;"",SUMIFS(JPK_FA_PLN!AH:AH,JPK_FA_PLN!Y:Y,B54)+SUMIFS(JPK_FA_PLN!AJ:AJ,JPK_FA_PLN!Y:Y,B54)+SUMIFS(JPK_FA_PLN!AL:AL,JPK_FA_PLN!Y:Y,B54)+SUMIFS(JPK_FA_PLN!AN:AN,JPK_FA_PLN!Y:Y,B54)+SUMIFS(JPK_FA_PLN!AP:AP,JPK_FA_PLN!Y:Y,B54)+SUMIFS(JPK_FA_PLN!AR:AR,JPK_FA_PLN!Y:Y,B54),"")</f>
        <v/>
      </c>
      <c r="D54" s="7" t="str">
        <f>IF(JPK_FA_PLN!Y42&lt;&gt;"",SUMIFS(JPK_FA_PLN!AI:AI,JPK_FA_PLN!Y:Y,B54)+SUMIFS(JPK_FA_PLN!AK:AK,JPK_FA_PLN!Y:Y,B54)+SUMIFS(JPK_FA_PLN!AM:AM,JPK_FA_PLN!Y:Y,B54)+SUMIFS(JPK_FA_PLN!AO:AO,JPK_FA_PLN!Y:Y,B54)+SUMIFS(JPK_FA_PLN!AQ:AQ,JPK_FA_PLN!Y:Y,B54),"")</f>
        <v/>
      </c>
      <c r="F54" s="6" t="str">
        <f>IF(JPK_FA_EUR!Y42&lt;&gt;"",JPK_FA_EUR!Y42,"")</f>
        <v/>
      </c>
      <c r="G54" s="7" t="str">
        <f>IF(JPK_FA_EUR!Y42&lt;&gt;"",SUMIFS(JPK_FA_EUR!AH:AH,JPK_FA_EUR!Y:Y,F54)+SUMIFS(JPK_FA_EUR!AJ:AJ,JPK_FA_EUR!Y:Y,F54)+SUMIFS(JPK_FA_EUR!AL:AL,JPK_FA_EUR!Y:Y,F54)+SUMIFS(JPK_FA_EUR!AN:AN,JPK_FA_EUR!Y:Y,F54)+SUMIFS(JPK_FA_EUR!AP:AP,JPK_FA_EUR!Y:Y,F54)+SUMIFS(JPK_FA_EUR!AR:AR,JPK_FA_EUR!Y:Y,F54),"")</f>
        <v/>
      </c>
      <c r="H54" s="7" t="str">
        <f>IF(JPK_FA_EUR!Y42&lt;&gt;"",SUMIFS(JPK_FA_EUR!AI:AI,JPK_FA_EUR!Y:Y,F54)+SUMIFS(JPK_FA_EUR!AK:AK,JPK_FA_EUR!Y:Y,F54)+SUMIFS(JPK_FA_EUR!AM:AM,JPK_FA_EUR!Y:Y,F54)+SUMIFS(JPK_FA_EUR!AM:AM,JPK_FA_EUR!Y:Y,F54)+SUMIFS(JPK_FA_EUR!AO:AO,JPK_FA_EUR!Y:Y,F54)+SUMIFS(JPK_FA_EUR!AQ:AQ,JPK_FA_EUR!Y:Y,F54),"")</f>
        <v/>
      </c>
    </row>
    <row r="55" spans="2:8" x14ac:dyDescent="0.35">
      <c r="B55" s="6" t="str">
        <f>IF(JPK_FA_PLN!Y43&lt;&gt;"",JPK_FA_PLN!Y43,"")</f>
        <v/>
      </c>
      <c r="C55" s="7" t="str">
        <f>IF(JPK_FA_PLN!Y43&lt;&gt;"",SUMIFS(JPK_FA_PLN!AH:AH,JPK_FA_PLN!Y:Y,B55)+SUMIFS(JPK_FA_PLN!AJ:AJ,JPK_FA_PLN!Y:Y,B55)+SUMIFS(JPK_FA_PLN!AL:AL,JPK_FA_PLN!Y:Y,B55)+SUMIFS(JPK_FA_PLN!AN:AN,JPK_FA_PLN!Y:Y,B55)+SUMIFS(JPK_FA_PLN!AP:AP,JPK_FA_PLN!Y:Y,B55)+SUMIFS(JPK_FA_PLN!AR:AR,JPK_FA_PLN!Y:Y,B55),"")</f>
        <v/>
      </c>
      <c r="D55" s="7" t="str">
        <f>IF(JPK_FA_PLN!Y43&lt;&gt;"",SUMIFS(JPK_FA_PLN!AI:AI,JPK_FA_PLN!Y:Y,B55)+SUMIFS(JPK_FA_PLN!AK:AK,JPK_FA_PLN!Y:Y,B55)+SUMIFS(JPK_FA_PLN!AM:AM,JPK_FA_PLN!Y:Y,B55)+SUMIFS(JPK_FA_PLN!AO:AO,JPK_FA_PLN!Y:Y,B55)+SUMIFS(JPK_FA_PLN!AQ:AQ,JPK_FA_PLN!Y:Y,B55),"")</f>
        <v/>
      </c>
      <c r="F55" s="6" t="str">
        <f>IF(JPK_FA_EUR!Y43&lt;&gt;"",JPK_FA_EUR!Y43,"")</f>
        <v/>
      </c>
      <c r="G55" s="7" t="str">
        <f>IF(JPK_FA_EUR!Y43&lt;&gt;"",SUMIFS(JPK_FA_EUR!AH:AH,JPK_FA_EUR!Y:Y,F55)+SUMIFS(JPK_FA_EUR!AJ:AJ,JPK_FA_EUR!Y:Y,F55)+SUMIFS(JPK_FA_EUR!AL:AL,JPK_FA_EUR!Y:Y,F55)+SUMIFS(JPK_FA_EUR!AN:AN,JPK_FA_EUR!Y:Y,F55)+SUMIFS(JPK_FA_EUR!AP:AP,JPK_FA_EUR!Y:Y,F55)+SUMIFS(JPK_FA_EUR!AR:AR,JPK_FA_EUR!Y:Y,F55),"")</f>
        <v/>
      </c>
      <c r="H55" s="7" t="str">
        <f>IF(JPK_FA_EUR!Y43&lt;&gt;"",SUMIFS(JPK_FA_EUR!AI:AI,JPK_FA_EUR!Y:Y,F55)+SUMIFS(JPK_FA_EUR!AK:AK,JPK_FA_EUR!Y:Y,F55)+SUMIFS(JPK_FA_EUR!AM:AM,JPK_FA_EUR!Y:Y,F55)+SUMIFS(JPK_FA_EUR!AM:AM,JPK_FA_EUR!Y:Y,F55)+SUMIFS(JPK_FA_EUR!AO:AO,JPK_FA_EUR!Y:Y,F55)+SUMIFS(JPK_FA_EUR!AQ:AQ,JPK_FA_EUR!Y:Y,F55),"")</f>
        <v/>
      </c>
    </row>
    <row r="56" spans="2:8" x14ac:dyDescent="0.35">
      <c r="B56" s="6" t="str">
        <f>IF(JPK_FA_PLN!Y44&lt;&gt;"",JPK_FA_PLN!Y44,"")</f>
        <v/>
      </c>
      <c r="C56" s="7" t="str">
        <f>IF(JPK_FA_PLN!Y44&lt;&gt;"",SUMIFS(JPK_FA_PLN!AH:AH,JPK_FA_PLN!Y:Y,B56)+SUMIFS(JPK_FA_PLN!AJ:AJ,JPK_FA_PLN!Y:Y,B56)+SUMIFS(JPK_FA_PLN!AL:AL,JPK_FA_PLN!Y:Y,B56)+SUMIFS(JPK_FA_PLN!AN:AN,JPK_FA_PLN!Y:Y,B56)+SUMIFS(JPK_FA_PLN!AP:AP,JPK_FA_PLN!Y:Y,B56)+SUMIFS(JPK_FA_PLN!AR:AR,JPK_FA_PLN!Y:Y,B56),"")</f>
        <v/>
      </c>
      <c r="D56" s="7" t="str">
        <f>IF(JPK_FA_PLN!Y44&lt;&gt;"",SUMIFS(JPK_FA_PLN!AI:AI,JPK_FA_PLN!Y:Y,B56)+SUMIFS(JPK_FA_PLN!AK:AK,JPK_FA_PLN!Y:Y,B56)+SUMIFS(JPK_FA_PLN!AM:AM,JPK_FA_PLN!Y:Y,B56)+SUMIFS(JPK_FA_PLN!AO:AO,JPK_FA_PLN!Y:Y,B56)+SUMIFS(JPK_FA_PLN!AQ:AQ,JPK_FA_PLN!Y:Y,B56),"")</f>
        <v/>
      </c>
      <c r="F56" s="6" t="str">
        <f>IF(JPK_FA_EUR!Y44&lt;&gt;"",JPK_FA_EUR!Y44,"")</f>
        <v/>
      </c>
      <c r="G56" s="7" t="str">
        <f>IF(JPK_FA_EUR!Y44&lt;&gt;"",SUMIFS(JPK_FA_EUR!AH:AH,JPK_FA_EUR!Y:Y,F56)+SUMIFS(JPK_FA_EUR!AJ:AJ,JPK_FA_EUR!Y:Y,F56)+SUMIFS(JPK_FA_EUR!AL:AL,JPK_FA_EUR!Y:Y,F56)+SUMIFS(JPK_FA_EUR!AN:AN,JPK_FA_EUR!Y:Y,F56)+SUMIFS(JPK_FA_EUR!AP:AP,JPK_FA_EUR!Y:Y,F56)+SUMIFS(JPK_FA_EUR!AR:AR,JPK_FA_EUR!Y:Y,F56),"")</f>
        <v/>
      </c>
      <c r="H56" s="7" t="str">
        <f>IF(JPK_FA_EUR!Y44&lt;&gt;"",SUMIFS(JPK_FA_EUR!AI:AI,JPK_FA_EUR!Y:Y,F56)+SUMIFS(JPK_FA_EUR!AK:AK,JPK_FA_EUR!Y:Y,F56)+SUMIFS(JPK_FA_EUR!AM:AM,JPK_FA_EUR!Y:Y,F56)+SUMIFS(JPK_FA_EUR!AM:AM,JPK_FA_EUR!Y:Y,F56)+SUMIFS(JPK_FA_EUR!AO:AO,JPK_FA_EUR!Y:Y,F56)+SUMIFS(JPK_FA_EUR!AQ:AQ,JPK_FA_EUR!Y:Y,F56),"")</f>
        <v/>
      </c>
    </row>
    <row r="57" spans="2:8" x14ac:dyDescent="0.35">
      <c r="B57" s="6" t="str">
        <f>IF(JPK_FA_PLN!Y45&lt;&gt;"",JPK_FA_PLN!Y45,"")</f>
        <v/>
      </c>
      <c r="C57" s="7" t="str">
        <f>IF(JPK_FA_PLN!Y45&lt;&gt;"",SUMIFS(JPK_FA_PLN!AH:AH,JPK_FA_PLN!Y:Y,B57)+SUMIFS(JPK_FA_PLN!AJ:AJ,JPK_FA_PLN!Y:Y,B57)+SUMIFS(JPK_FA_PLN!AL:AL,JPK_FA_PLN!Y:Y,B57)+SUMIFS(JPK_FA_PLN!AN:AN,JPK_FA_PLN!Y:Y,B57)+SUMIFS(JPK_FA_PLN!AP:AP,JPK_FA_PLN!Y:Y,B57)+SUMIFS(JPK_FA_PLN!AR:AR,JPK_FA_PLN!Y:Y,B57),"")</f>
        <v/>
      </c>
      <c r="D57" s="7" t="str">
        <f>IF(JPK_FA_PLN!Y45&lt;&gt;"",SUMIFS(JPK_FA_PLN!AI:AI,JPK_FA_PLN!Y:Y,B57)+SUMIFS(JPK_FA_PLN!AK:AK,JPK_FA_PLN!Y:Y,B57)+SUMIFS(JPK_FA_PLN!AM:AM,JPK_FA_PLN!Y:Y,B57)+SUMIFS(JPK_FA_PLN!AO:AO,JPK_FA_PLN!Y:Y,B57)+SUMIFS(JPK_FA_PLN!AQ:AQ,JPK_FA_PLN!Y:Y,B57),"")</f>
        <v/>
      </c>
      <c r="F57" s="6" t="str">
        <f>IF(JPK_FA_EUR!Y45&lt;&gt;"",JPK_FA_EUR!Y45,"")</f>
        <v/>
      </c>
      <c r="G57" s="7" t="str">
        <f>IF(JPK_FA_EUR!Y45&lt;&gt;"",SUMIFS(JPK_FA_EUR!AH:AH,JPK_FA_EUR!Y:Y,F57)+SUMIFS(JPK_FA_EUR!AJ:AJ,JPK_FA_EUR!Y:Y,F57)+SUMIFS(JPK_FA_EUR!AL:AL,JPK_FA_EUR!Y:Y,F57)+SUMIFS(JPK_FA_EUR!AN:AN,JPK_FA_EUR!Y:Y,F57)+SUMIFS(JPK_FA_EUR!AP:AP,JPK_FA_EUR!Y:Y,F57)+SUMIFS(JPK_FA_EUR!AR:AR,JPK_FA_EUR!Y:Y,F57),"")</f>
        <v/>
      </c>
      <c r="H57" s="7" t="str">
        <f>IF(JPK_FA_EUR!Y45&lt;&gt;"",SUMIFS(JPK_FA_EUR!AI:AI,JPK_FA_EUR!Y:Y,F57)+SUMIFS(JPK_FA_EUR!AK:AK,JPK_FA_EUR!Y:Y,F57)+SUMIFS(JPK_FA_EUR!AM:AM,JPK_FA_EUR!Y:Y,F57)+SUMIFS(JPK_FA_EUR!AM:AM,JPK_FA_EUR!Y:Y,F57)+SUMIFS(JPK_FA_EUR!AO:AO,JPK_FA_EUR!Y:Y,F57)+SUMIFS(JPK_FA_EUR!AQ:AQ,JPK_FA_EUR!Y:Y,F57),"")</f>
        <v/>
      </c>
    </row>
    <row r="58" spans="2:8" x14ac:dyDescent="0.35">
      <c r="B58" s="6" t="str">
        <f>IF(JPK_FA_PLN!Y46&lt;&gt;"",JPK_FA_PLN!Y46,"")</f>
        <v/>
      </c>
      <c r="C58" s="7" t="str">
        <f>IF(JPK_FA_PLN!Y46&lt;&gt;"",SUMIFS(JPK_FA_PLN!AH:AH,JPK_FA_PLN!Y:Y,B58)+SUMIFS(JPK_FA_PLN!AJ:AJ,JPK_FA_PLN!Y:Y,B58)+SUMIFS(JPK_FA_PLN!AL:AL,JPK_FA_PLN!Y:Y,B58)+SUMIFS(JPK_FA_PLN!AN:AN,JPK_FA_PLN!Y:Y,B58)+SUMIFS(JPK_FA_PLN!AP:AP,JPK_FA_PLN!Y:Y,B58)+SUMIFS(JPK_FA_PLN!AR:AR,JPK_FA_PLN!Y:Y,B58),"")</f>
        <v/>
      </c>
      <c r="D58" s="7" t="str">
        <f>IF(JPK_FA_PLN!Y46&lt;&gt;"",SUMIFS(JPK_FA_PLN!AI:AI,JPK_FA_PLN!Y:Y,B58)+SUMIFS(JPK_FA_PLN!AK:AK,JPK_FA_PLN!Y:Y,B58)+SUMIFS(JPK_FA_PLN!AM:AM,JPK_FA_PLN!Y:Y,B58)+SUMIFS(JPK_FA_PLN!AO:AO,JPK_FA_PLN!Y:Y,B58)+SUMIFS(JPK_FA_PLN!AQ:AQ,JPK_FA_PLN!Y:Y,B58),"")</f>
        <v/>
      </c>
      <c r="F58" s="6" t="str">
        <f>IF(JPK_FA_EUR!Y46&lt;&gt;"",JPK_FA_EUR!Y46,"")</f>
        <v/>
      </c>
      <c r="G58" s="7" t="str">
        <f>IF(JPK_FA_EUR!Y46&lt;&gt;"",SUMIFS(JPK_FA_EUR!AH:AH,JPK_FA_EUR!Y:Y,F58)+SUMIFS(JPK_FA_EUR!AJ:AJ,JPK_FA_EUR!Y:Y,F58)+SUMIFS(JPK_FA_EUR!AL:AL,JPK_FA_EUR!Y:Y,F58)+SUMIFS(JPK_FA_EUR!AN:AN,JPK_FA_EUR!Y:Y,F58)+SUMIFS(JPK_FA_EUR!AP:AP,JPK_FA_EUR!Y:Y,F58)+SUMIFS(JPK_FA_EUR!AR:AR,JPK_FA_EUR!Y:Y,F58),"")</f>
        <v/>
      </c>
      <c r="H58" s="7" t="str">
        <f>IF(JPK_FA_EUR!Y46&lt;&gt;"",SUMIFS(JPK_FA_EUR!AI:AI,JPK_FA_EUR!Y:Y,F58)+SUMIFS(JPK_FA_EUR!AK:AK,JPK_FA_EUR!Y:Y,F58)+SUMIFS(JPK_FA_EUR!AM:AM,JPK_FA_EUR!Y:Y,F58)+SUMIFS(JPK_FA_EUR!AM:AM,JPK_FA_EUR!Y:Y,F58)+SUMIFS(JPK_FA_EUR!AO:AO,JPK_FA_EUR!Y:Y,F58)+SUMIFS(JPK_FA_EUR!AQ:AQ,JPK_FA_EUR!Y:Y,F58),"")</f>
        <v/>
      </c>
    </row>
    <row r="59" spans="2:8" x14ac:dyDescent="0.35">
      <c r="B59" s="6" t="str">
        <f>IF(JPK_FA_PLN!Y47&lt;&gt;"",JPK_FA_PLN!Y47,"")</f>
        <v/>
      </c>
      <c r="C59" s="7" t="str">
        <f>IF(JPK_FA_PLN!Y47&lt;&gt;"",SUMIFS(JPK_FA_PLN!AH:AH,JPK_FA_PLN!Y:Y,B59)+SUMIFS(JPK_FA_PLN!AJ:AJ,JPK_FA_PLN!Y:Y,B59)+SUMIFS(JPK_FA_PLN!AL:AL,JPK_FA_PLN!Y:Y,B59)+SUMIFS(JPK_FA_PLN!AN:AN,JPK_FA_PLN!Y:Y,B59)+SUMIFS(JPK_FA_PLN!AP:AP,JPK_FA_PLN!Y:Y,B59)+SUMIFS(JPK_FA_PLN!AR:AR,JPK_FA_PLN!Y:Y,B59),"")</f>
        <v/>
      </c>
      <c r="D59" s="7" t="str">
        <f>IF(JPK_FA_PLN!Y47&lt;&gt;"",SUMIFS(JPK_FA_PLN!AI:AI,JPK_FA_PLN!Y:Y,B59)+SUMIFS(JPK_FA_PLN!AK:AK,JPK_FA_PLN!Y:Y,B59)+SUMIFS(JPK_FA_PLN!AM:AM,JPK_FA_PLN!Y:Y,B59)+SUMIFS(JPK_FA_PLN!AO:AO,JPK_FA_PLN!Y:Y,B59)+SUMIFS(JPK_FA_PLN!AQ:AQ,JPK_FA_PLN!Y:Y,B59),"")</f>
        <v/>
      </c>
      <c r="F59" s="6" t="str">
        <f>IF(JPK_FA_EUR!Y47&lt;&gt;"",JPK_FA_EUR!Y47,"")</f>
        <v/>
      </c>
      <c r="G59" s="7" t="str">
        <f>IF(JPK_FA_EUR!Y47&lt;&gt;"",SUMIFS(JPK_FA_EUR!AH:AH,JPK_FA_EUR!Y:Y,F59)+SUMIFS(JPK_FA_EUR!AJ:AJ,JPK_FA_EUR!Y:Y,F59)+SUMIFS(JPK_FA_EUR!AL:AL,JPK_FA_EUR!Y:Y,F59)+SUMIFS(JPK_FA_EUR!AN:AN,JPK_FA_EUR!Y:Y,F59)+SUMIFS(JPK_FA_EUR!AP:AP,JPK_FA_EUR!Y:Y,F59)+SUMIFS(JPK_FA_EUR!AR:AR,JPK_FA_EUR!Y:Y,F59),"")</f>
        <v/>
      </c>
      <c r="H59" s="7" t="str">
        <f>IF(JPK_FA_EUR!Y47&lt;&gt;"",SUMIFS(JPK_FA_EUR!AI:AI,JPK_FA_EUR!Y:Y,F59)+SUMIFS(JPK_FA_EUR!AK:AK,JPK_FA_EUR!Y:Y,F59)+SUMIFS(JPK_FA_EUR!AM:AM,JPK_FA_EUR!Y:Y,F59)+SUMIFS(JPK_FA_EUR!AM:AM,JPK_FA_EUR!Y:Y,F59)+SUMIFS(JPK_FA_EUR!AO:AO,JPK_FA_EUR!Y:Y,F59)+SUMIFS(JPK_FA_EUR!AQ:AQ,JPK_FA_EUR!Y:Y,F59),"")</f>
        <v/>
      </c>
    </row>
    <row r="60" spans="2:8" x14ac:dyDescent="0.35">
      <c r="B60" s="6" t="str">
        <f>IF(JPK_FA_PLN!Y48&lt;&gt;"",JPK_FA_PLN!Y48,"")</f>
        <v/>
      </c>
      <c r="C60" s="7" t="str">
        <f>IF(JPK_FA_PLN!Y48&lt;&gt;"",SUMIFS(JPK_FA_PLN!AH:AH,JPK_FA_PLN!Y:Y,B60)+SUMIFS(JPK_FA_PLN!AJ:AJ,JPK_FA_PLN!Y:Y,B60)+SUMIFS(JPK_FA_PLN!AL:AL,JPK_FA_PLN!Y:Y,B60)+SUMIFS(JPK_FA_PLN!AN:AN,JPK_FA_PLN!Y:Y,B60)+SUMIFS(JPK_FA_PLN!AP:AP,JPK_FA_PLN!Y:Y,B60)+SUMIFS(JPK_FA_PLN!AR:AR,JPK_FA_PLN!Y:Y,B60),"")</f>
        <v/>
      </c>
      <c r="D60" s="7" t="str">
        <f>IF(JPK_FA_PLN!Y48&lt;&gt;"",SUMIFS(JPK_FA_PLN!AI:AI,JPK_FA_PLN!Y:Y,B60)+SUMIFS(JPK_FA_PLN!AK:AK,JPK_FA_PLN!Y:Y,B60)+SUMIFS(JPK_FA_PLN!AM:AM,JPK_FA_PLN!Y:Y,B60)+SUMIFS(JPK_FA_PLN!AO:AO,JPK_FA_PLN!Y:Y,B60)+SUMIFS(JPK_FA_PLN!AQ:AQ,JPK_FA_PLN!Y:Y,B60),"")</f>
        <v/>
      </c>
      <c r="F60" s="6" t="str">
        <f>IF(JPK_FA_EUR!Y48&lt;&gt;"",JPK_FA_EUR!Y48,"")</f>
        <v/>
      </c>
      <c r="G60" s="7" t="str">
        <f>IF(JPK_FA_EUR!Y48&lt;&gt;"",SUMIFS(JPK_FA_EUR!AH:AH,JPK_FA_EUR!Y:Y,F60)+SUMIFS(JPK_FA_EUR!AJ:AJ,JPK_FA_EUR!Y:Y,F60)+SUMIFS(JPK_FA_EUR!AL:AL,JPK_FA_EUR!Y:Y,F60)+SUMIFS(JPK_FA_EUR!AN:AN,JPK_FA_EUR!Y:Y,F60)+SUMIFS(JPK_FA_EUR!AP:AP,JPK_FA_EUR!Y:Y,F60)+SUMIFS(JPK_FA_EUR!AR:AR,JPK_FA_EUR!Y:Y,F60),"")</f>
        <v/>
      </c>
      <c r="H60" s="7" t="str">
        <f>IF(JPK_FA_EUR!Y48&lt;&gt;"",SUMIFS(JPK_FA_EUR!AI:AI,JPK_FA_EUR!Y:Y,F60)+SUMIFS(JPK_FA_EUR!AK:AK,JPK_FA_EUR!Y:Y,F60)+SUMIFS(JPK_FA_EUR!AM:AM,JPK_FA_EUR!Y:Y,F60)+SUMIFS(JPK_FA_EUR!AM:AM,JPK_FA_EUR!Y:Y,F60)+SUMIFS(JPK_FA_EUR!AO:AO,JPK_FA_EUR!Y:Y,F60)+SUMIFS(JPK_FA_EUR!AQ:AQ,JPK_FA_EUR!Y:Y,F60),"")</f>
        <v/>
      </c>
    </row>
    <row r="61" spans="2:8" x14ac:dyDescent="0.35">
      <c r="B61" s="6" t="str">
        <f>IF(JPK_FA_PLN!Y49&lt;&gt;"",JPK_FA_PLN!Y49,"")</f>
        <v/>
      </c>
      <c r="C61" s="7" t="str">
        <f>IF(JPK_FA_PLN!Y49&lt;&gt;"",SUMIFS(JPK_FA_PLN!AH:AH,JPK_FA_PLN!Y:Y,B61)+SUMIFS(JPK_FA_PLN!AJ:AJ,JPK_FA_PLN!Y:Y,B61)+SUMIFS(JPK_FA_PLN!AL:AL,JPK_FA_PLN!Y:Y,B61)+SUMIFS(JPK_FA_PLN!AN:AN,JPK_FA_PLN!Y:Y,B61)+SUMIFS(JPK_FA_PLN!AP:AP,JPK_FA_PLN!Y:Y,B61)+SUMIFS(JPK_FA_PLN!AR:AR,JPK_FA_PLN!Y:Y,B61),"")</f>
        <v/>
      </c>
      <c r="D61" s="7" t="str">
        <f>IF(JPK_FA_PLN!Y49&lt;&gt;"",SUMIFS(JPK_FA_PLN!AI:AI,JPK_FA_PLN!Y:Y,B61)+SUMIFS(JPK_FA_PLN!AK:AK,JPK_FA_PLN!Y:Y,B61)+SUMIFS(JPK_FA_PLN!AM:AM,JPK_FA_PLN!Y:Y,B61)+SUMIFS(JPK_FA_PLN!AO:AO,JPK_FA_PLN!Y:Y,B61)+SUMIFS(JPK_FA_PLN!AQ:AQ,JPK_FA_PLN!Y:Y,B61),"")</f>
        <v/>
      </c>
      <c r="F61" s="6" t="str">
        <f>IF(JPK_FA_EUR!Y49&lt;&gt;"",JPK_FA_EUR!Y49,"")</f>
        <v/>
      </c>
      <c r="G61" s="7" t="str">
        <f>IF(JPK_FA_EUR!Y49&lt;&gt;"",SUMIFS(JPK_FA_EUR!AH:AH,JPK_FA_EUR!Y:Y,F61)+SUMIFS(JPK_FA_EUR!AJ:AJ,JPK_FA_EUR!Y:Y,F61)+SUMIFS(JPK_FA_EUR!AL:AL,JPK_FA_EUR!Y:Y,F61)+SUMIFS(JPK_FA_EUR!AN:AN,JPK_FA_EUR!Y:Y,F61)+SUMIFS(JPK_FA_EUR!AP:AP,JPK_FA_EUR!Y:Y,F61)+SUMIFS(JPK_FA_EUR!AR:AR,JPK_FA_EUR!Y:Y,F61),"")</f>
        <v/>
      </c>
      <c r="H61" s="7" t="str">
        <f>IF(JPK_FA_EUR!Y49&lt;&gt;"",SUMIFS(JPK_FA_EUR!AI:AI,JPK_FA_EUR!Y:Y,F61)+SUMIFS(JPK_FA_EUR!AK:AK,JPK_FA_EUR!Y:Y,F61)+SUMIFS(JPK_FA_EUR!AM:AM,JPK_FA_EUR!Y:Y,F61)+SUMIFS(JPK_FA_EUR!AM:AM,JPK_FA_EUR!Y:Y,F61)+SUMIFS(JPK_FA_EUR!AO:AO,JPK_FA_EUR!Y:Y,F61)+SUMIFS(JPK_FA_EUR!AQ:AQ,JPK_FA_EUR!Y:Y,F61),"")</f>
        <v/>
      </c>
    </row>
    <row r="62" spans="2:8" x14ac:dyDescent="0.35">
      <c r="B62" s="6" t="str">
        <f>IF(JPK_FA_PLN!Y50&lt;&gt;"",JPK_FA_PLN!Y50,"")</f>
        <v/>
      </c>
      <c r="C62" s="7" t="str">
        <f>IF(JPK_FA_PLN!Y50&lt;&gt;"",SUMIFS(JPK_FA_PLN!AH:AH,JPK_FA_PLN!Y:Y,B62)+SUMIFS(JPK_FA_PLN!AJ:AJ,JPK_FA_PLN!Y:Y,B62)+SUMIFS(JPK_FA_PLN!AL:AL,JPK_FA_PLN!Y:Y,B62)+SUMIFS(JPK_FA_PLN!AN:AN,JPK_FA_PLN!Y:Y,B62)+SUMIFS(JPK_FA_PLN!AP:AP,JPK_FA_PLN!Y:Y,B62)+SUMIFS(JPK_FA_PLN!AR:AR,JPK_FA_PLN!Y:Y,B62),"")</f>
        <v/>
      </c>
      <c r="D62" s="7" t="str">
        <f>IF(JPK_FA_PLN!Y50&lt;&gt;"",SUMIFS(JPK_FA_PLN!AI:AI,JPK_FA_PLN!Y:Y,B62)+SUMIFS(JPK_FA_PLN!AK:AK,JPK_FA_PLN!Y:Y,B62)+SUMIFS(JPK_FA_PLN!AM:AM,JPK_FA_PLN!Y:Y,B62)+SUMIFS(JPK_FA_PLN!AO:AO,JPK_FA_PLN!Y:Y,B62)+SUMIFS(JPK_FA_PLN!AQ:AQ,JPK_FA_PLN!Y:Y,B62),"")</f>
        <v/>
      </c>
      <c r="F62" s="6" t="str">
        <f>IF(JPK_FA_EUR!Y50&lt;&gt;"",JPK_FA_EUR!Y50,"")</f>
        <v/>
      </c>
      <c r="G62" s="7" t="str">
        <f>IF(JPK_FA_EUR!Y50&lt;&gt;"",SUMIFS(JPK_FA_EUR!AH:AH,JPK_FA_EUR!Y:Y,F62)+SUMIFS(JPK_FA_EUR!AJ:AJ,JPK_FA_EUR!Y:Y,F62)+SUMIFS(JPK_FA_EUR!AL:AL,JPK_FA_EUR!Y:Y,F62)+SUMIFS(JPK_FA_EUR!AN:AN,JPK_FA_EUR!Y:Y,F62)+SUMIFS(JPK_FA_EUR!AP:AP,JPK_FA_EUR!Y:Y,F62)+SUMIFS(JPK_FA_EUR!AR:AR,JPK_FA_EUR!Y:Y,F62),"")</f>
        <v/>
      </c>
      <c r="H62" s="7" t="str">
        <f>IF(JPK_FA_EUR!Y50&lt;&gt;"",SUMIFS(JPK_FA_EUR!AI:AI,JPK_FA_EUR!Y:Y,F62)+SUMIFS(JPK_FA_EUR!AK:AK,JPK_FA_EUR!Y:Y,F62)+SUMIFS(JPK_FA_EUR!AM:AM,JPK_FA_EUR!Y:Y,F62)+SUMIFS(JPK_FA_EUR!AM:AM,JPK_FA_EUR!Y:Y,F62)+SUMIFS(JPK_FA_EUR!AO:AO,JPK_FA_EUR!Y:Y,F62)+SUMIFS(JPK_FA_EUR!AQ:AQ,JPK_FA_EUR!Y:Y,F62),"")</f>
        <v/>
      </c>
    </row>
    <row r="63" spans="2:8" x14ac:dyDescent="0.35">
      <c r="B63" s="6" t="str">
        <f>IF(JPK_FA_PLN!Y51&lt;&gt;"",JPK_FA_PLN!Y51,"")</f>
        <v/>
      </c>
      <c r="C63" s="7" t="str">
        <f>IF(JPK_FA_PLN!Y51&lt;&gt;"",SUMIFS(JPK_FA_PLN!AH:AH,JPK_FA_PLN!Y:Y,B63)+SUMIFS(JPK_FA_PLN!AJ:AJ,JPK_FA_PLN!Y:Y,B63)+SUMIFS(JPK_FA_PLN!AL:AL,JPK_FA_PLN!Y:Y,B63)+SUMIFS(JPK_FA_PLN!AN:AN,JPK_FA_PLN!Y:Y,B63)+SUMIFS(JPK_FA_PLN!AP:AP,JPK_FA_PLN!Y:Y,B63)+SUMIFS(JPK_FA_PLN!AR:AR,JPK_FA_PLN!Y:Y,B63),"")</f>
        <v/>
      </c>
      <c r="D63" s="7" t="str">
        <f>IF(JPK_FA_PLN!Y51&lt;&gt;"",SUMIFS(JPK_FA_PLN!AI:AI,JPK_FA_PLN!Y:Y,B63)+SUMIFS(JPK_FA_PLN!AK:AK,JPK_FA_PLN!Y:Y,B63)+SUMIFS(JPK_FA_PLN!AM:AM,JPK_FA_PLN!Y:Y,B63)+SUMIFS(JPK_FA_PLN!AO:AO,JPK_FA_PLN!Y:Y,B63)+SUMIFS(JPK_FA_PLN!AQ:AQ,JPK_FA_PLN!Y:Y,B63),"")</f>
        <v/>
      </c>
      <c r="F63" s="6" t="str">
        <f>IF(JPK_FA_EUR!Y51&lt;&gt;"",JPK_FA_EUR!Y51,"")</f>
        <v/>
      </c>
      <c r="G63" s="7" t="str">
        <f>IF(JPK_FA_EUR!Y51&lt;&gt;"",SUMIFS(JPK_FA_EUR!AH:AH,JPK_FA_EUR!Y:Y,F63)+SUMIFS(JPK_FA_EUR!AJ:AJ,JPK_FA_EUR!Y:Y,F63)+SUMIFS(JPK_FA_EUR!AL:AL,JPK_FA_EUR!Y:Y,F63)+SUMIFS(JPK_FA_EUR!AN:AN,JPK_FA_EUR!Y:Y,F63)+SUMIFS(JPK_FA_EUR!AP:AP,JPK_FA_EUR!Y:Y,F63)+SUMIFS(JPK_FA_EUR!AR:AR,JPK_FA_EUR!Y:Y,F63),"")</f>
        <v/>
      </c>
      <c r="H63" s="7" t="str">
        <f>IF(JPK_FA_EUR!Y51&lt;&gt;"",SUMIFS(JPK_FA_EUR!AI:AI,JPK_FA_EUR!Y:Y,F63)+SUMIFS(JPK_FA_EUR!AK:AK,JPK_FA_EUR!Y:Y,F63)+SUMIFS(JPK_FA_EUR!AM:AM,JPK_FA_EUR!Y:Y,F63)+SUMIFS(JPK_FA_EUR!AM:AM,JPK_FA_EUR!Y:Y,F63)+SUMIFS(JPK_FA_EUR!AO:AO,JPK_FA_EUR!Y:Y,F63)+SUMIFS(JPK_FA_EUR!AQ:AQ,JPK_FA_EUR!Y:Y,F63),"")</f>
        <v/>
      </c>
    </row>
    <row r="64" spans="2:8" x14ac:dyDescent="0.35">
      <c r="B64" s="6" t="str">
        <f>IF(JPK_FA_PLN!Y52&lt;&gt;"",JPK_FA_PLN!Y52,"")</f>
        <v/>
      </c>
      <c r="C64" s="7" t="str">
        <f>IF(JPK_FA_PLN!Y52&lt;&gt;"",SUMIFS(JPK_FA_PLN!AH:AH,JPK_FA_PLN!Y:Y,B64)+SUMIFS(JPK_FA_PLN!AJ:AJ,JPK_FA_PLN!Y:Y,B64)+SUMIFS(JPK_FA_PLN!AL:AL,JPK_FA_PLN!Y:Y,B64)+SUMIFS(JPK_FA_PLN!AN:AN,JPK_FA_PLN!Y:Y,B64)+SUMIFS(JPK_FA_PLN!AP:AP,JPK_FA_PLN!Y:Y,B64)+SUMIFS(JPK_FA_PLN!AR:AR,JPK_FA_PLN!Y:Y,B64),"")</f>
        <v/>
      </c>
      <c r="D64" s="7" t="str">
        <f>IF(JPK_FA_PLN!Y52&lt;&gt;"",SUMIFS(JPK_FA_PLN!AI:AI,JPK_FA_PLN!Y:Y,B64)+SUMIFS(JPK_FA_PLN!AK:AK,JPK_FA_PLN!Y:Y,B64)+SUMIFS(JPK_FA_PLN!AM:AM,JPK_FA_PLN!Y:Y,B64)+SUMIFS(JPK_FA_PLN!AO:AO,JPK_FA_PLN!Y:Y,B64)+SUMIFS(JPK_FA_PLN!AQ:AQ,JPK_FA_PLN!Y:Y,B64),"")</f>
        <v/>
      </c>
      <c r="F64" s="6" t="str">
        <f>IF(JPK_FA_EUR!Y52&lt;&gt;"",JPK_FA_EUR!Y52,"")</f>
        <v/>
      </c>
      <c r="G64" s="7" t="str">
        <f>IF(JPK_FA_EUR!Y52&lt;&gt;"",SUMIFS(JPK_FA_EUR!AH:AH,JPK_FA_EUR!Y:Y,F64)+SUMIFS(JPK_FA_EUR!AJ:AJ,JPK_FA_EUR!Y:Y,F64)+SUMIFS(JPK_FA_EUR!AL:AL,JPK_FA_EUR!Y:Y,F64)+SUMIFS(JPK_FA_EUR!AN:AN,JPK_FA_EUR!Y:Y,F64)+SUMIFS(JPK_FA_EUR!AP:AP,JPK_FA_EUR!Y:Y,F64)+SUMIFS(JPK_FA_EUR!AR:AR,JPK_FA_EUR!Y:Y,F64),"")</f>
        <v/>
      </c>
      <c r="H64" s="7" t="str">
        <f>IF(JPK_FA_EUR!Y52&lt;&gt;"",SUMIFS(JPK_FA_EUR!AI:AI,JPK_FA_EUR!Y:Y,F64)+SUMIFS(JPK_FA_EUR!AK:AK,JPK_FA_EUR!Y:Y,F64)+SUMIFS(JPK_FA_EUR!AM:AM,JPK_FA_EUR!Y:Y,F64)+SUMIFS(JPK_FA_EUR!AM:AM,JPK_FA_EUR!Y:Y,F64)+SUMIFS(JPK_FA_EUR!AO:AO,JPK_FA_EUR!Y:Y,F64)+SUMIFS(JPK_FA_EUR!AQ:AQ,JPK_FA_EUR!Y:Y,F64),"")</f>
        <v/>
      </c>
    </row>
    <row r="65" spans="2:8" x14ac:dyDescent="0.35">
      <c r="B65" s="6" t="str">
        <f>IF(JPK_FA_PLN!Y53&lt;&gt;"",JPK_FA_PLN!Y53,"")</f>
        <v/>
      </c>
      <c r="C65" s="7" t="str">
        <f>IF(JPK_FA_PLN!Y53&lt;&gt;"",SUMIFS(JPK_FA_PLN!AH:AH,JPK_FA_PLN!Y:Y,B65)+SUMIFS(JPK_FA_PLN!AJ:AJ,JPK_FA_PLN!Y:Y,B65)+SUMIFS(JPK_FA_PLN!AL:AL,JPK_FA_PLN!Y:Y,B65)+SUMIFS(JPK_FA_PLN!AN:AN,JPK_FA_PLN!Y:Y,B65)+SUMIFS(JPK_FA_PLN!AP:AP,JPK_FA_PLN!Y:Y,B65)+SUMIFS(JPK_FA_PLN!AR:AR,JPK_FA_PLN!Y:Y,B65),"")</f>
        <v/>
      </c>
      <c r="D65" s="7" t="str">
        <f>IF(JPK_FA_PLN!Y53&lt;&gt;"",SUMIFS(JPK_FA_PLN!AI:AI,JPK_FA_PLN!Y:Y,B65)+SUMIFS(JPK_FA_PLN!AK:AK,JPK_FA_PLN!Y:Y,B65)+SUMIFS(JPK_FA_PLN!AM:AM,JPK_FA_PLN!Y:Y,B65)+SUMIFS(JPK_FA_PLN!AO:AO,JPK_FA_PLN!Y:Y,B65)+SUMIFS(JPK_FA_PLN!AQ:AQ,JPK_FA_PLN!Y:Y,B65),"")</f>
        <v/>
      </c>
      <c r="F65" s="6" t="str">
        <f>IF(JPK_FA_EUR!Y53&lt;&gt;"",JPK_FA_EUR!Y53,"")</f>
        <v/>
      </c>
      <c r="G65" s="7" t="str">
        <f>IF(JPK_FA_EUR!Y53&lt;&gt;"",SUMIFS(JPK_FA_EUR!AH:AH,JPK_FA_EUR!Y:Y,F65)+SUMIFS(JPK_FA_EUR!AJ:AJ,JPK_FA_EUR!Y:Y,F65)+SUMIFS(JPK_FA_EUR!AL:AL,JPK_FA_EUR!Y:Y,F65)+SUMIFS(JPK_FA_EUR!AN:AN,JPK_FA_EUR!Y:Y,F65)+SUMIFS(JPK_FA_EUR!AP:AP,JPK_FA_EUR!Y:Y,F65)+SUMIFS(JPK_FA_EUR!AR:AR,JPK_FA_EUR!Y:Y,F65),"")</f>
        <v/>
      </c>
      <c r="H65" s="7" t="str">
        <f>IF(JPK_FA_EUR!Y53&lt;&gt;"",SUMIFS(JPK_FA_EUR!AI:AI,JPK_FA_EUR!Y:Y,F65)+SUMIFS(JPK_FA_EUR!AK:AK,JPK_FA_EUR!Y:Y,F65)+SUMIFS(JPK_FA_EUR!AM:AM,JPK_FA_EUR!Y:Y,F65)+SUMIFS(JPK_FA_EUR!AM:AM,JPK_FA_EUR!Y:Y,F65)+SUMIFS(JPK_FA_EUR!AO:AO,JPK_FA_EUR!Y:Y,F65)+SUMIFS(JPK_FA_EUR!AQ:AQ,JPK_FA_EUR!Y:Y,F65),"")</f>
        <v/>
      </c>
    </row>
    <row r="66" spans="2:8" x14ac:dyDescent="0.35">
      <c r="B66" s="6" t="str">
        <f>IF(JPK_FA_PLN!Y54&lt;&gt;"",JPK_FA_PLN!Y54,"")</f>
        <v/>
      </c>
      <c r="C66" s="7" t="str">
        <f>IF(JPK_FA_PLN!Y54&lt;&gt;"",SUMIFS(JPK_FA_PLN!AH:AH,JPK_FA_PLN!Y:Y,B66)+SUMIFS(JPK_FA_PLN!AJ:AJ,JPK_FA_PLN!Y:Y,B66)+SUMIFS(JPK_FA_PLN!AL:AL,JPK_FA_PLN!Y:Y,B66)+SUMIFS(JPK_FA_PLN!AN:AN,JPK_FA_PLN!Y:Y,B66)+SUMIFS(JPK_FA_PLN!AP:AP,JPK_FA_PLN!Y:Y,B66)+SUMIFS(JPK_FA_PLN!AR:AR,JPK_FA_PLN!Y:Y,B66),"")</f>
        <v/>
      </c>
      <c r="D66" s="7" t="str">
        <f>IF(JPK_FA_PLN!Y54&lt;&gt;"",SUMIFS(JPK_FA_PLN!AI:AI,JPK_FA_PLN!Y:Y,B66)+SUMIFS(JPK_FA_PLN!AK:AK,JPK_FA_PLN!Y:Y,B66)+SUMIFS(JPK_FA_PLN!AM:AM,JPK_FA_PLN!Y:Y,B66)+SUMIFS(JPK_FA_PLN!AO:AO,JPK_FA_PLN!Y:Y,B66)+SUMIFS(JPK_FA_PLN!AQ:AQ,JPK_FA_PLN!Y:Y,B66),"")</f>
        <v/>
      </c>
      <c r="F66" s="6" t="str">
        <f>IF(JPK_FA_EUR!Y54&lt;&gt;"",JPK_FA_EUR!Y54,"")</f>
        <v/>
      </c>
      <c r="G66" s="7" t="str">
        <f>IF(JPK_FA_EUR!Y54&lt;&gt;"",SUMIFS(JPK_FA_EUR!AH:AH,JPK_FA_EUR!Y:Y,F66)+SUMIFS(JPK_FA_EUR!AJ:AJ,JPK_FA_EUR!Y:Y,F66)+SUMIFS(JPK_FA_EUR!AL:AL,JPK_FA_EUR!Y:Y,F66)+SUMIFS(JPK_FA_EUR!AN:AN,JPK_FA_EUR!Y:Y,F66)+SUMIFS(JPK_FA_EUR!AP:AP,JPK_FA_EUR!Y:Y,F66)+SUMIFS(JPK_FA_EUR!AR:AR,JPK_FA_EUR!Y:Y,F66),"")</f>
        <v/>
      </c>
      <c r="H66" s="7" t="str">
        <f>IF(JPK_FA_EUR!Y54&lt;&gt;"",SUMIFS(JPK_FA_EUR!AI:AI,JPK_FA_EUR!Y:Y,F66)+SUMIFS(JPK_FA_EUR!AK:AK,JPK_FA_EUR!Y:Y,F66)+SUMIFS(JPK_FA_EUR!AM:AM,JPK_FA_EUR!Y:Y,F66)+SUMIFS(JPK_FA_EUR!AM:AM,JPK_FA_EUR!Y:Y,F66)+SUMIFS(JPK_FA_EUR!AO:AO,JPK_FA_EUR!Y:Y,F66)+SUMIFS(JPK_FA_EUR!AQ:AQ,JPK_FA_EUR!Y:Y,F66),"")</f>
        <v/>
      </c>
    </row>
    <row r="67" spans="2:8" x14ac:dyDescent="0.35">
      <c r="B67" s="6" t="str">
        <f>IF(JPK_FA_PLN!Y55&lt;&gt;"",JPK_FA_PLN!Y55,"")</f>
        <v/>
      </c>
      <c r="C67" s="7" t="str">
        <f>IF(JPK_FA_PLN!Y55&lt;&gt;"",SUMIFS(JPK_FA_PLN!AH:AH,JPK_FA_PLN!Y:Y,B67)+SUMIFS(JPK_FA_PLN!AJ:AJ,JPK_FA_PLN!Y:Y,B67)+SUMIFS(JPK_FA_PLN!AL:AL,JPK_FA_PLN!Y:Y,B67)+SUMIFS(JPK_FA_PLN!AN:AN,JPK_FA_PLN!Y:Y,B67)+SUMIFS(JPK_FA_PLN!AP:AP,JPK_FA_PLN!Y:Y,B67)+SUMIFS(JPK_FA_PLN!AR:AR,JPK_FA_PLN!Y:Y,B67),"")</f>
        <v/>
      </c>
      <c r="D67" s="7" t="str">
        <f>IF(JPK_FA_PLN!Y55&lt;&gt;"",SUMIFS(JPK_FA_PLN!AI:AI,JPK_FA_PLN!Y:Y,B67)+SUMIFS(JPK_FA_PLN!AK:AK,JPK_FA_PLN!Y:Y,B67)+SUMIFS(JPK_FA_PLN!AM:AM,JPK_FA_PLN!Y:Y,B67)+SUMIFS(JPK_FA_PLN!AO:AO,JPK_FA_PLN!Y:Y,B67)+SUMIFS(JPK_FA_PLN!AQ:AQ,JPK_FA_PLN!Y:Y,B67),"")</f>
        <v/>
      </c>
      <c r="F67" s="6" t="str">
        <f>IF(JPK_FA_EUR!Y55&lt;&gt;"",JPK_FA_EUR!Y55,"")</f>
        <v/>
      </c>
      <c r="G67" s="7" t="str">
        <f>IF(JPK_FA_EUR!Y55&lt;&gt;"",SUMIFS(JPK_FA_EUR!AH:AH,JPK_FA_EUR!Y:Y,F67)+SUMIFS(JPK_FA_EUR!AJ:AJ,JPK_FA_EUR!Y:Y,F67)+SUMIFS(JPK_FA_EUR!AL:AL,JPK_FA_EUR!Y:Y,F67)+SUMIFS(JPK_FA_EUR!AN:AN,JPK_FA_EUR!Y:Y,F67)+SUMIFS(JPK_FA_EUR!AP:AP,JPK_FA_EUR!Y:Y,F67)+SUMIFS(JPK_FA_EUR!AR:AR,JPK_FA_EUR!Y:Y,F67),"")</f>
        <v/>
      </c>
      <c r="H67" s="7" t="str">
        <f>IF(JPK_FA_EUR!Y55&lt;&gt;"",SUMIFS(JPK_FA_EUR!AI:AI,JPK_FA_EUR!Y:Y,F67)+SUMIFS(JPK_FA_EUR!AK:AK,JPK_FA_EUR!Y:Y,F67)+SUMIFS(JPK_FA_EUR!AM:AM,JPK_FA_EUR!Y:Y,F67)+SUMIFS(JPK_FA_EUR!AM:AM,JPK_FA_EUR!Y:Y,F67)+SUMIFS(JPK_FA_EUR!AO:AO,JPK_FA_EUR!Y:Y,F67)+SUMIFS(JPK_FA_EUR!AQ:AQ,JPK_FA_EUR!Y:Y,F67),"")</f>
        <v/>
      </c>
    </row>
    <row r="68" spans="2:8" x14ac:dyDescent="0.35">
      <c r="B68" s="6" t="str">
        <f>IF(JPK_FA_PLN!Y56&lt;&gt;"",JPK_FA_PLN!Y56,"")</f>
        <v/>
      </c>
      <c r="C68" s="7" t="str">
        <f>IF(JPK_FA_PLN!Y56&lt;&gt;"",SUMIFS(JPK_FA_PLN!AH:AH,JPK_FA_PLN!Y:Y,B68)+SUMIFS(JPK_FA_PLN!AJ:AJ,JPK_FA_PLN!Y:Y,B68)+SUMIFS(JPK_FA_PLN!AL:AL,JPK_FA_PLN!Y:Y,B68)+SUMIFS(JPK_FA_PLN!AN:AN,JPK_FA_PLN!Y:Y,B68)+SUMIFS(JPK_FA_PLN!AP:AP,JPK_FA_PLN!Y:Y,B68)+SUMIFS(JPK_FA_PLN!AR:AR,JPK_FA_PLN!Y:Y,B68),"")</f>
        <v/>
      </c>
      <c r="D68" s="7" t="str">
        <f>IF(JPK_FA_PLN!Y56&lt;&gt;"",SUMIFS(JPK_FA_PLN!AI:AI,JPK_FA_PLN!Y:Y,B68)+SUMIFS(JPK_FA_PLN!AK:AK,JPK_FA_PLN!Y:Y,B68)+SUMIFS(JPK_FA_PLN!AM:AM,JPK_FA_PLN!Y:Y,B68)+SUMIFS(JPK_FA_PLN!AO:AO,JPK_FA_PLN!Y:Y,B68)+SUMIFS(JPK_FA_PLN!AQ:AQ,JPK_FA_PLN!Y:Y,B68),"")</f>
        <v/>
      </c>
      <c r="F68" s="6" t="str">
        <f>IF(JPK_FA_EUR!Y56&lt;&gt;"",JPK_FA_EUR!Y56,"")</f>
        <v/>
      </c>
      <c r="G68" s="7" t="str">
        <f>IF(JPK_FA_EUR!Y56&lt;&gt;"",SUMIFS(JPK_FA_EUR!AH:AH,JPK_FA_EUR!Y:Y,F68)+SUMIFS(JPK_FA_EUR!AJ:AJ,JPK_FA_EUR!Y:Y,F68)+SUMIFS(JPK_FA_EUR!AL:AL,JPK_FA_EUR!Y:Y,F68)+SUMIFS(JPK_FA_EUR!AN:AN,JPK_FA_EUR!Y:Y,F68)+SUMIFS(JPK_FA_EUR!AP:AP,JPK_FA_EUR!Y:Y,F68)+SUMIFS(JPK_FA_EUR!AR:AR,JPK_FA_EUR!Y:Y,F68),"")</f>
        <v/>
      </c>
      <c r="H68" s="7" t="str">
        <f>IF(JPK_FA_EUR!Y56&lt;&gt;"",SUMIFS(JPK_FA_EUR!AI:AI,JPK_FA_EUR!Y:Y,F68)+SUMIFS(JPK_FA_EUR!AK:AK,JPK_FA_EUR!Y:Y,F68)+SUMIFS(JPK_FA_EUR!AM:AM,JPK_FA_EUR!Y:Y,F68)+SUMIFS(JPK_FA_EUR!AM:AM,JPK_FA_EUR!Y:Y,F68)+SUMIFS(JPK_FA_EUR!AO:AO,JPK_FA_EUR!Y:Y,F68)+SUMIFS(JPK_FA_EUR!AQ:AQ,JPK_FA_EUR!Y:Y,F68),"")</f>
        <v/>
      </c>
    </row>
    <row r="69" spans="2:8" x14ac:dyDescent="0.35">
      <c r="B69" s="6" t="str">
        <f>IF(JPK_FA_PLN!Y57&lt;&gt;"",JPK_FA_PLN!Y57,"")</f>
        <v/>
      </c>
      <c r="C69" s="7" t="str">
        <f>IF(JPK_FA_PLN!Y57&lt;&gt;"",SUMIFS(JPK_FA_PLN!AH:AH,JPK_FA_PLN!Y:Y,B69)+SUMIFS(JPK_FA_PLN!AJ:AJ,JPK_FA_PLN!Y:Y,B69)+SUMIFS(JPK_FA_PLN!AL:AL,JPK_FA_PLN!Y:Y,B69)+SUMIFS(JPK_FA_PLN!AN:AN,JPK_FA_PLN!Y:Y,B69)+SUMIFS(JPK_FA_PLN!AP:AP,JPK_FA_PLN!Y:Y,B69)+SUMIFS(JPK_FA_PLN!AR:AR,JPK_FA_PLN!Y:Y,B69),"")</f>
        <v/>
      </c>
      <c r="D69" s="7" t="str">
        <f>IF(JPK_FA_PLN!Y57&lt;&gt;"",SUMIFS(JPK_FA_PLN!AI:AI,JPK_FA_PLN!Y:Y,B69)+SUMIFS(JPK_FA_PLN!AK:AK,JPK_FA_PLN!Y:Y,B69)+SUMIFS(JPK_FA_PLN!AM:AM,JPK_FA_PLN!Y:Y,B69)+SUMIFS(JPK_FA_PLN!AO:AO,JPK_FA_PLN!Y:Y,B69)+SUMIFS(JPK_FA_PLN!AQ:AQ,JPK_FA_PLN!Y:Y,B69),"")</f>
        <v/>
      </c>
      <c r="F69" s="6" t="str">
        <f>IF(JPK_FA_EUR!Y57&lt;&gt;"",JPK_FA_EUR!Y57,"")</f>
        <v/>
      </c>
      <c r="G69" s="7" t="str">
        <f>IF(JPK_FA_EUR!Y57&lt;&gt;"",SUMIFS(JPK_FA_EUR!AH:AH,JPK_FA_EUR!Y:Y,F69)+SUMIFS(JPK_FA_EUR!AJ:AJ,JPK_FA_EUR!Y:Y,F69)+SUMIFS(JPK_FA_EUR!AL:AL,JPK_FA_EUR!Y:Y,F69)+SUMIFS(JPK_FA_EUR!AN:AN,JPK_FA_EUR!Y:Y,F69)+SUMIFS(JPK_FA_EUR!AP:AP,JPK_FA_EUR!Y:Y,F69)+SUMIFS(JPK_FA_EUR!AR:AR,JPK_FA_EUR!Y:Y,F69),"")</f>
        <v/>
      </c>
      <c r="H69" s="7" t="str">
        <f>IF(JPK_FA_EUR!Y57&lt;&gt;"",SUMIFS(JPK_FA_EUR!AI:AI,JPK_FA_EUR!Y:Y,F69)+SUMIFS(JPK_FA_EUR!AK:AK,JPK_FA_EUR!Y:Y,F69)+SUMIFS(JPK_FA_EUR!AM:AM,JPK_FA_EUR!Y:Y,F69)+SUMIFS(JPK_FA_EUR!AM:AM,JPK_FA_EUR!Y:Y,F69)+SUMIFS(JPK_FA_EUR!AO:AO,JPK_FA_EUR!Y:Y,F69)+SUMIFS(JPK_FA_EUR!AQ:AQ,JPK_FA_EUR!Y:Y,F69),"")</f>
        <v/>
      </c>
    </row>
    <row r="70" spans="2:8" x14ac:dyDescent="0.35">
      <c r="B70" s="6" t="str">
        <f>IF(JPK_FA_PLN!Y58&lt;&gt;"",JPK_FA_PLN!Y58,"")</f>
        <v/>
      </c>
      <c r="C70" s="7" t="str">
        <f>IF(JPK_FA_PLN!Y58&lt;&gt;"",SUMIFS(JPK_FA_PLN!AH:AH,JPK_FA_PLN!Y:Y,B70)+SUMIFS(JPK_FA_PLN!AJ:AJ,JPK_FA_PLN!Y:Y,B70)+SUMIFS(JPK_FA_PLN!AL:AL,JPK_FA_PLN!Y:Y,B70)+SUMIFS(JPK_FA_PLN!AN:AN,JPK_FA_PLN!Y:Y,B70)+SUMIFS(JPK_FA_PLN!AP:AP,JPK_FA_PLN!Y:Y,B70)+SUMIFS(JPK_FA_PLN!AR:AR,JPK_FA_PLN!Y:Y,B70),"")</f>
        <v/>
      </c>
      <c r="D70" s="7" t="str">
        <f>IF(JPK_FA_PLN!Y58&lt;&gt;"",SUMIFS(JPK_FA_PLN!AI:AI,JPK_FA_PLN!Y:Y,B70)+SUMIFS(JPK_FA_PLN!AK:AK,JPK_FA_PLN!Y:Y,B70)+SUMIFS(JPK_FA_PLN!AM:AM,JPK_FA_PLN!Y:Y,B70)+SUMIFS(JPK_FA_PLN!AO:AO,JPK_FA_PLN!Y:Y,B70)+SUMIFS(JPK_FA_PLN!AQ:AQ,JPK_FA_PLN!Y:Y,B70),"")</f>
        <v/>
      </c>
      <c r="F70" s="6" t="str">
        <f>IF(JPK_FA_EUR!Y58&lt;&gt;"",JPK_FA_EUR!Y58,"")</f>
        <v/>
      </c>
      <c r="G70" s="7" t="str">
        <f>IF(JPK_FA_EUR!Y58&lt;&gt;"",SUMIFS(JPK_FA_EUR!AH:AH,JPK_FA_EUR!Y:Y,F70)+SUMIFS(JPK_FA_EUR!AJ:AJ,JPK_FA_EUR!Y:Y,F70)+SUMIFS(JPK_FA_EUR!AL:AL,JPK_FA_EUR!Y:Y,F70)+SUMIFS(JPK_FA_EUR!AN:AN,JPK_FA_EUR!Y:Y,F70)+SUMIFS(JPK_FA_EUR!AP:AP,JPK_FA_EUR!Y:Y,F70)+SUMIFS(JPK_FA_EUR!AR:AR,JPK_FA_EUR!Y:Y,F70),"")</f>
        <v/>
      </c>
      <c r="H70" s="7" t="str">
        <f>IF(JPK_FA_EUR!Y58&lt;&gt;"",SUMIFS(JPK_FA_EUR!AI:AI,JPK_FA_EUR!Y:Y,F70)+SUMIFS(JPK_FA_EUR!AK:AK,JPK_FA_EUR!Y:Y,F70)+SUMIFS(JPK_FA_EUR!AM:AM,JPK_FA_EUR!Y:Y,F70)+SUMIFS(JPK_FA_EUR!AM:AM,JPK_FA_EUR!Y:Y,F70)+SUMIFS(JPK_FA_EUR!AO:AO,JPK_FA_EUR!Y:Y,F70)+SUMIFS(JPK_FA_EUR!AQ:AQ,JPK_FA_EUR!Y:Y,F70),"")</f>
        <v/>
      </c>
    </row>
    <row r="71" spans="2:8" x14ac:dyDescent="0.35">
      <c r="B71" s="6" t="str">
        <f>IF(JPK_FA_PLN!Y59&lt;&gt;"",JPK_FA_PLN!Y59,"")</f>
        <v/>
      </c>
      <c r="C71" s="7" t="str">
        <f>IF(JPK_FA_PLN!Y59&lt;&gt;"",SUMIFS(JPK_FA_PLN!AH:AH,JPK_FA_PLN!Y:Y,B71)+SUMIFS(JPK_FA_PLN!AJ:AJ,JPK_FA_PLN!Y:Y,B71)+SUMIFS(JPK_FA_PLN!AL:AL,JPK_FA_PLN!Y:Y,B71)+SUMIFS(JPK_FA_PLN!AN:AN,JPK_FA_PLN!Y:Y,B71)+SUMIFS(JPK_FA_PLN!AP:AP,JPK_FA_PLN!Y:Y,B71)+SUMIFS(JPK_FA_PLN!AR:AR,JPK_FA_PLN!Y:Y,B71),"")</f>
        <v/>
      </c>
      <c r="D71" s="7" t="str">
        <f>IF(JPK_FA_PLN!Y59&lt;&gt;"",SUMIFS(JPK_FA_PLN!AI:AI,JPK_FA_PLN!Y:Y,B71)+SUMIFS(JPK_FA_PLN!AK:AK,JPK_FA_PLN!Y:Y,B71)+SUMIFS(JPK_FA_PLN!AM:AM,JPK_FA_PLN!Y:Y,B71)+SUMIFS(JPK_FA_PLN!AO:AO,JPK_FA_PLN!Y:Y,B71)+SUMIFS(JPK_FA_PLN!AQ:AQ,JPK_FA_PLN!Y:Y,B71),"")</f>
        <v/>
      </c>
      <c r="F71" s="6" t="str">
        <f>IF(JPK_FA_EUR!Y59&lt;&gt;"",JPK_FA_EUR!Y59,"")</f>
        <v/>
      </c>
      <c r="G71" s="7" t="str">
        <f>IF(JPK_FA_EUR!Y59&lt;&gt;"",SUMIFS(JPK_FA_EUR!AH:AH,JPK_FA_EUR!Y:Y,F71)+SUMIFS(JPK_FA_EUR!AJ:AJ,JPK_FA_EUR!Y:Y,F71)+SUMIFS(JPK_FA_EUR!AL:AL,JPK_FA_EUR!Y:Y,F71)+SUMIFS(JPK_FA_EUR!AN:AN,JPK_FA_EUR!Y:Y,F71)+SUMIFS(JPK_FA_EUR!AP:AP,JPK_FA_EUR!Y:Y,F71)+SUMIFS(JPK_FA_EUR!AR:AR,JPK_FA_EUR!Y:Y,F71),"")</f>
        <v/>
      </c>
      <c r="H71" s="7" t="str">
        <f>IF(JPK_FA_EUR!Y59&lt;&gt;"",SUMIFS(JPK_FA_EUR!AI:AI,JPK_FA_EUR!Y:Y,F71)+SUMIFS(JPK_FA_EUR!AK:AK,JPK_FA_EUR!Y:Y,F71)+SUMIFS(JPK_FA_EUR!AM:AM,JPK_FA_EUR!Y:Y,F71)+SUMIFS(JPK_FA_EUR!AM:AM,JPK_FA_EUR!Y:Y,F71)+SUMIFS(JPK_FA_EUR!AO:AO,JPK_FA_EUR!Y:Y,F71)+SUMIFS(JPK_FA_EUR!AQ:AQ,JPK_FA_EUR!Y:Y,F71),"")</f>
        <v/>
      </c>
    </row>
    <row r="72" spans="2:8" x14ac:dyDescent="0.35">
      <c r="B72" s="6" t="str">
        <f>IF(JPK_FA_PLN!Y60&lt;&gt;"",JPK_FA_PLN!Y60,"")</f>
        <v/>
      </c>
      <c r="C72" s="7" t="str">
        <f>IF(JPK_FA_PLN!Y60&lt;&gt;"",SUMIFS(JPK_FA_PLN!AH:AH,JPK_FA_PLN!Y:Y,B72)+SUMIFS(JPK_FA_PLN!AJ:AJ,JPK_FA_PLN!Y:Y,B72)+SUMIFS(JPK_FA_PLN!AL:AL,JPK_FA_PLN!Y:Y,B72)+SUMIFS(JPK_FA_PLN!AN:AN,JPK_FA_PLN!Y:Y,B72)+SUMIFS(JPK_FA_PLN!AP:AP,JPK_FA_PLN!Y:Y,B72)+SUMIFS(JPK_FA_PLN!AR:AR,JPK_FA_PLN!Y:Y,B72),"")</f>
        <v/>
      </c>
      <c r="D72" s="7" t="str">
        <f>IF(JPK_FA_PLN!Y60&lt;&gt;"",SUMIFS(JPK_FA_PLN!AI:AI,JPK_FA_PLN!Y:Y,B72)+SUMIFS(JPK_FA_PLN!AK:AK,JPK_FA_PLN!Y:Y,B72)+SUMIFS(JPK_FA_PLN!AM:AM,JPK_FA_PLN!Y:Y,B72)+SUMIFS(JPK_FA_PLN!AO:AO,JPK_FA_PLN!Y:Y,B72)+SUMIFS(JPK_FA_PLN!AQ:AQ,JPK_FA_PLN!Y:Y,B72),"")</f>
        <v/>
      </c>
      <c r="F72" s="6" t="str">
        <f>IF(JPK_FA_EUR!Y60&lt;&gt;"",JPK_FA_EUR!Y60,"")</f>
        <v/>
      </c>
      <c r="G72" s="7" t="str">
        <f>IF(JPK_FA_EUR!Y60&lt;&gt;"",SUMIFS(JPK_FA_EUR!AH:AH,JPK_FA_EUR!Y:Y,F72)+SUMIFS(JPK_FA_EUR!AJ:AJ,JPK_FA_EUR!Y:Y,F72)+SUMIFS(JPK_FA_EUR!AL:AL,JPK_FA_EUR!Y:Y,F72)+SUMIFS(JPK_FA_EUR!AN:AN,JPK_FA_EUR!Y:Y,F72)+SUMIFS(JPK_FA_EUR!AP:AP,JPK_FA_EUR!Y:Y,F72)+SUMIFS(JPK_FA_EUR!AR:AR,JPK_FA_EUR!Y:Y,F72),"")</f>
        <v/>
      </c>
      <c r="H72" s="7" t="str">
        <f>IF(JPK_FA_EUR!Y60&lt;&gt;"",SUMIFS(JPK_FA_EUR!AI:AI,JPK_FA_EUR!Y:Y,F72)+SUMIFS(JPK_FA_EUR!AK:AK,JPK_FA_EUR!Y:Y,F72)+SUMIFS(JPK_FA_EUR!AM:AM,JPK_FA_EUR!Y:Y,F72)+SUMIFS(JPK_FA_EUR!AM:AM,JPK_FA_EUR!Y:Y,F72)+SUMIFS(JPK_FA_EUR!AO:AO,JPK_FA_EUR!Y:Y,F72)+SUMIFS(JPK_FA_EUR!AQ:AQ,JPK_FA_EUR!Y:Y,F72),"")</f>
        <v/>
      </c>
    </row>
    <row r="73" spans="2:8" x14ac:dyDescent="0.35">
      <c r="B73" s="6" t="str">
        <f>IF(JPK_FA_PLN!Y61&lt;&gt;"",JPK_FA_PLN!Y61,"")</f>
        <v/>
      </c>
      <c r="C73" s="7" t="str">
        <f>IF(JPK_FA_PLN!Y61&lt;&gt;"",SUMIFS(JPK_FA_PLN!AH:AH,JPK_FA_PLN!Y:Y,B73)+SUMIFS(JPK_FA_PLN!AJ:AJ,JPK_FA_PLN!Y:Y,B73)+SUMIFS(JPK_FA_PLN!AL:AL,JPK_FA_PLN!Y:Y,B73)+SUMIFS(JPK_FA_PLN!AN:AN,JPK_FA_PLN!Y:Y,B73)+SUMIFS(JPK_FA_PLN!AP:AP,JPK_FA_PLN!Y:Y,B73)+SUMIFS(JPK_FA_PLN!AR:AR,JPK_FA_PLN!Y:Y,B73),"")</f>
        <v/>
      </c>
      <c r="D73" s="7" t="str">
        <f>IF(JPK_FA_PLN!Y61&lt;&gt;"",SUMIFS(JPK_FA_PLN!AI:AI,JPK_FA_PLN!Y:Y,B73)+SUMIFS(JPK_FA_PLN!AK:AK,JPK_FA_PLN!Y:Y,B73)+SUMIFS(JPK_FA_PLN!AM:AM,JPK_FA_PLN!Y:Y,B73)+SUMIFS(JPK_FA_PLN!AO:AO,JPK_FA_PLN!Y:Y,B73)+SUMIFS(JPK_FA_PLN!AQ:AQ,JPK_FA_PLN!Y:Y,B73),"")</f>
        <v/>
      </c>
      <c r="F73" s="6" t="str">
        <f>IF(JPK_FA_EUR!Y61&lt;&gt;"",JPK_FA_EUR!Y61,"")</f>
        <v/>
      </c>
      <c r="G73" s="7" t="str">
        <f>IF(JPK_FA_EUR!Y61&lt;&gt;"",SUMIFS(JPK_FA_EUR!AH:AH,JPK_FA_EUR!Y:Y,F73)+SUMIFS(JPK_FA_EUR!AJ:AJ,JPK_FA_EUR!Y:Y,F73)+SUMIFS(JPK_FA_EUR!AL:AL,JPK_FA_EUR!Y:Y,F73)+SUMIFS(JPK_FA_EUR!AN:AN,JPK_FA_EUR!Y:Y,F73)+SUMIFS(JPK_FA_EUR!AP:AP,JPK_FA_EUR!Y:Y,F73)+SUMIFS(JPK_FA_EUR!AR:AR,JPK_FA_EUR!Y:Y,F73),"")</f>
        <v/>
      </c>
      <c r="H73" s="7" t="str">
        <f>IF(JPK_FA_EUR!Y61&lt;&gt;"",SUMIFS(JPK_FA_EUR!AI:AI,JPK_FA_EUR!Y:Y,F73)+SUMIFS(JPK_FA_EUR!AK:AK,JPK_FA_EUR!Y:Y,F73)+SUMIFS(JPK_FA_EUR!AM:AM,JPK_FA_EUR!Y:Y,F73)+SUMIFS(JPK_FA_EUR!AM:AM,JPK_FA_EUR!Y:Y,F73)+SUMIFS(JPK_FA_EUR!AO:AO,JPK_FA_EUR!Y:Y,F73)+SUMIFS(JPK_FA_EUR!AQ:AQ,JPK_FA_EUR!Y:Y,F73),"")</f>
        <v/>
      </c>
    </row>
    <row r="74" spans="2:8" x14ac:dyDescent="0.35">
      <c r="B74" s="6" t="str">
        <f>IF(JPK_FA_PLN!Y62&lt;&gt;"",JPK_FA_PLN!Y62,"")</f>
        <v/>
      </c>
      <c r="C74" s="7" t="str">
        <f>IF(JPK_FA_PLN!Y62&lt;&gt;"",SUMIFS(JPK_FA_PLN!AH:AH,JPK_FA_PLN!Y:Y,B74)+SUMIFS(JPK_FA_PLN!AJ:AJ,JPK_FA_PLN!Y:Y,B74)+SUMIFS(JPK_FA_PLN!AL:AL,JPK_FA_PLN!Y:Y,B74)+SUMIFS(JPK_FA_PLN!AN:AN,JPK_FA_PLN!Y:Y,B74)+SUMIFS(JPK_FA_PLN!AP:AP,JPK_FA_PLN!Y:Y,B74)+SUMIFS(JPK_FA_PLN!AR:AR,JPK_FA_PLN!Y:Y,B74),"")</f>
        <v/>
      </c>
      <c r="D74" s="7" t="str">
        <f>IF(JPK_FA_PLN!Y62&lt;&gt;"",SUMIFS(JPK_FA_PLN!AI:AI,JPK_FA_PLN!Y:Y,B74)+SUMIFS(JPK_FA_PLN!AK:AK,JPK_FA_PLN!Y:Y,B74)+SUMIFS(JPK_FA_PLN!AM:AM,JPK_FA_PLN!Y:Y,B74)+SUMIFS(JPK_FA_PLN!AO:AO,JPK_FA_PLN!Y:Y,B74)+SUMIFS(JPK_FA_PLN!AQ:AQ,JPK_FA_PLN!Y:Y,B74),"")</f>
        <v/>
      </c>
      <c r="F74" s="6" t="str">
        <f>IF(JPK_FA_EUR!Y62&lt;&gt;"",JPK_FA_EUR!Y62,"")</f>
        <v/>
      </c>
      <c r="G74" s="7" t="str">
        <f>IF(JPK_FA_EUR!Y62&lt;&gt;"",SUMIFS(JPK_FA_EUR!AH:AH,JPK_FA_EUR!Y:Y,F74)+SUMIFS(JPK_FA_EUR!AJ:AJ,JPK_FA_EUR!Y:Y,F74)+SUMIFS(JPK_FA_EUR!AL:AL,JPK_FA_EUR!Y:Y,F74)+SUMIFS(JPK_FA_EUR!AN:AN,JPK_FA_EUR!Y:Y,F74)+SUMIFS(JPK_FA_EUR!AP:AP,JPK_FA_EUR!Y:Y,F74)+SUMIFS(JPK_FA_EUR!AR:AR,JPK_FA_EUR!Y:Y,F74),"")</f>
        <v/>
      </c>
      <c r="H74" s="7" t="str">
        <f>IF(JPK_FA_EUR!Y62&lt;&gt;"",SUMIFS(JPK_FA_EUR!AI:AI,JPK_FA_EUR!Y:Y,F74)+SUMIFS(JPK_FA_EUR!AK:AK,JPK_FA_EUR!Y:Y,F74)+SUMIFS(JPK_FA_EUR!AM:AM,JPK_FA_EUR!Y:Y,F74)+SUMIFS(JPK_FA_EUR!AM:AM,JPK_FA_EUR!Y:Y,F74)+SUMIFS(JPK_FA_EUR!AO:AO,JPK_FA_EUR!Y:Y,F74)+SUMIFS(JPK_FA_EUR!AQ:AQ,JPK_FA_EUR!Y:Y,F74),"")</f>
        <v/>
      </c>
    </row>
    <row r="75" spans="2:8" x14ac:dyDescent="0.35">
      <c r="B75" s="6" t="str">
        <f>IF(JPK_FA_PLN!Y63&lt;&gt;"",JPK_FA_PLN!Y63,"")</f>
        <v/>
      </c>
      <c r="C75" s="7" t="str">
        <f>IF(JPK_FA_PLN!Y63&lt;&gt;"",SUMIFS(JPK_FA_PLN!AH:AH,JPK_FA_PLN!Y:Y,B75)+SUMIFS(JPK_FA_PLN!AJ:AJ,JPK_FA_PLN!Y:Y,B75)+SUMIFS(JPK_FA_PLN!AL:AL,JPK_FA_PLN!Y:Y,B75)+SUMIFS(JPK_FA_PLN!AN:AN,JPK_FA_PLN!Y:Y,B75)+SUMIFS(JPK_FA_PLN!AP:AP,JPK_FA_PLN!Y:Y,B75)+SUMIFS(JPK_FA_PLN!AR:AR,JPK_FA_PLN!Y:Y,B75),"")</f>
        <v/>
      </c>
      <c r="D75" s="7" t="str">
        <f>IF(JPK_FA_PLN!Y63&lt;&gt;"",SUMIFS(JPK_FA_PLN!AI:AI,JPK_FA_PLN!Y:Y,B75)+SUMIFS(JPK_FA_PLN!AK:AK,JPK_FA_PLN!Y:Y,B75)+SUMIFS(JPK_FA_PLN!AM:AM,JPK_FA_PLN!Y:Y,B75)+SUMIFS(JPK_FA_PLN!AO:AO,JPK_FA_PLN!Y:Y,B75)+SUMIFS(JPK_FA_PLN!AQ:AQ,JPK_FA_PLN!Y:Y,B75),"")</f>
        <v/>
      </c>
      <c r="F75" s="6" t="str">
        <f>IF(JPK_FA_EUR!Y63&lt;&gt;"",JPK_FA_EUR!Y63,"")</f>
        <v/>
      </c>
      <c r="G75" s="7" t="str">
        <f>IF(JPK_FA_EUR!Y63&lt;&gt;"",SUMIFS(JPK_FA_EUR!AH:AH,JPK_FA_EUR!Y:Y,F75)+SUMIFS(JPK_FA_EUR!AJ:AJ,JPK_FA_EUR!Y:Y,F75)+SUMIFS(JPK_FA_EUR!AL:AL,JPK_FA_EUR!Y:Y,F75)+SUMIFS(JPK_FA_EUR!AN:AN,JPK_FA_EUR!Y:Y,F75)+SUMIFS(JPK_FA_EUR!AP:AP,JPK_FA_EUR!Y:Y,F75)+SUMIFS(JPK_FA_EUR!AR:AR,JPK_FA_EUR!Y:Y,F75),"")</f>
        <v/>
      </c>
      <c r="H75" s="7" t="str">
        <f>IF(JPK_FA_EUR!Y63&lt;&gt;"",SUMIFS(JPK_FA_EUR!AI:AI,JPK_FA_EUR!Y:Y,F75)+SUMIFS(JPK_FA_EUR!AK:AK,JPK_FA_EUR!Y:Y,F75)+SUMIFS(JPK_FA_EUR!AM:AM,JPK_FA_EUR!Y:Y,F75)+SUMIFS(JPK_FA_EUR!AM:AM,JPK_FA_EUR!Y:Y,F75)+SUMIFS(JPK_FA_EUR!AO:AO,JPK_FA_EUR!Y:Y,F75)+SUMIFS(JPK_FA_EUR!AQ:AQ,JPK_FA_EUR!Y:Y,F75),"")</f>
        <v/>
      </c>
    </row>
    <row r="76" spans="2:8" x14ac:dyDescent="0.35">
      <c r="B76" s="6" t="str">
        <f>IF(JPK_FA_PLN!Y64&lt;&gt;"",JPK_FA_PLN!Y64,"")</f>
        <v/>
      </c>
      <c r="C76" s="7" t="str">
        <f>IF(JPK_FA_PLN!Y64&lt;&gt;"",SUMIFS(JPK_FA_PLN!AH:AH,JPK_FA_PLN!Y:Y,B76)+SUMIFS(JPK_FA_PLN!AJ:AJ,JPK_FA_PLN!Y:Y,B76)+SUMIFS(JPK_FA_PLN!AL:AL,JPK_FA_PLN!Y:Y,B76)+SUMIFS(JPK_FA_PLN!AN:AN,JPK_FA_PLN!Y:Y,B76)+SUMIFS(JPK_FA_PLN!AP:AP,JPK_FA_PLN!Y:Y,B76)+SUMIFS(JPK_FA_PLN!AR:AR,JPK_FA_PLN!Y:Y,B76),"")</f>
        <v/>
      </c>
      <c r="D76" s="7" t="str">
        <f>IF(JPK_FA_PLN!Y64&lt;&gt;"",SUMIFS(JPK_FA_PLN!AI:AI,JPK_FA_PLN!Y:Y,B76)+SUMIFS(JPK_FA_PLN!AK:AK,JPK_FA_PLN!Y:Y,B76)+SUMIFS(JPK_FA_PLN!AM:AM,JPK_FA_PLN!Y:Y,B76)+SUMIFS(JPK_FA_PLN!AO:AO,JPK_FA_PLN!Y:Y,B76)+SUMIFS(JPK_FA_PLN!AQ:AQ,JPK_FA_PLN!Y:Y,B76),"")</f>
        <v/>
      </c>
      <c r="F76" s="6" t="str">
        <f>IF(JPK_FA_EUR!Y64&lt;&gt;"",JPK_FA_EUR!Y64,"")</f>
        <v/>
      </c>
      <c r="G76" s="7" t="str">
        <f>IF(JPK_FA_EUR!Y64&lt;&gt;"",SUMIFS(JPK_FA_EUR!AH:AH,JPK_FA_EUR!Y:Y,F76)+SUMIFS(JPK_FA_EUR!AJ:AJ,JPK_FA_EUR!Y:Y,F76)+SUMIFS(JPK_FA_EUR!AL:AL,JPK_FA_EUR!Y:Y,F76)+SUMIFS(JPK_FA_EUR!AN:AN,JPK_FA_EUR!Y:Y,F76)+SUMIFS(JPK_FA_EUR!AP:AP,JPK_FA_EUR!Y:Y,F76)+SUMIFS(JPK_FA_EUR!AR:AR,JPK_FA_EUR!Y:Y,F76),"")</f>
        <v/>
      </c>
      <c r="H76" s="7" t="str">
        <f>IF(JPK_FA_EUR!Y64&lt;&gt;"",SUMIFS(JPK_FA_EUR!AI:AI,JPK_FA_EUR!Y:Y,F76)+SUMIFS(JPK_FA_EUR!AK:AK,JPK_FA_EUR!Y:Y,F76)+SUMIFS(JPK_FA_EUR!AM:AM,JPK_FA_EUR!Y:Y,F76)+SUMIFS(JPK_FA_EUR!AM:AM,JPK_FA_EUR!Y:Y,F76)+SUMIFS(JPK_FA_EUR!AO:AO,JPK_FA_EUR!Y:Y,F76)+SUMIFS(JPK_FA_EUR!AQ:AQ,JPK_FA_EUR!Y:Y,F76),"")</f>
        <v/>
      </c>
    </row>
    <row r="77" spans="2:8" x14ac:dyDescent="0.35">
      <c r="B77" s="6" t="str">
        <f>IF(JPK_FA_PLN!Y65&lt;&gt;"",JPK_FA_PLN!Y65,"")</f>
        <v/>
      </c>
      <c r="C77" s="7" t="str">
        <f>IF(JPK_FA_PLN!Y65&lt;&gt;"",SUMIFS(JPK_FA_PLN!AH:AH,JPK_FA_PLN!Y:Y,B77)+SUMIFS(JPK_FA_PLN!AJ:AJ,JPK_FA_PLN!Y:Y,B77)+SUMIFS(JPK_FA_PLN!AL:AL,JPK_FA_PLN!Y:Y,B77)+SUMIFS(JPK_FA_PLN!AN:AN,JPK_FA_PLN!Y:Y,B77)+SUMIFS(JPK_FA_PLN!AP:AP,JPK_FA_PLN!Y:Y,B77)+SUMIFS(JPK_FA_PLN!AR:AR,JPK_FA_PLN!Y:Y,B77),"")</f>
        <v/>
      </c>
      <c r="D77" s="7" t="str">
        <f>IF(JPK_FA_PLN!Y65&lt;&gt;"",SUMIFS(JPK_FA_PLN!AI:AI,JPK_FA_PLN!Y:Y,B77)+SUMIFS(JPK_FA_PLN!AK:AK,JPK_FA_PLN!Y:Y,B77)+SUMIFS(JPK_FA_PLN!AM:AM,JPK_FA_PLN!Y:Y,B77)+SUMIFS(JPK_FA_PLN!AO:AO,JPK_FA_PLN!Y:Y,B77)+SUMIFS(JPK_FA_PLN!AQ:AQ,JPK_FA_PLN!Y:Y,B77),"")</f>
        <v/>
      </c>
      <c r="F77" s="6" t="str">
        <f>IF(JPK_FA_EUR!Y65&lt;&gt;"",JPK_FA_EUR!Y65,"")</f>
        <v/>
      </c>
      <c r="G77" s="7" t="str">
        <f>IF(JPK_FA_EUR!Y65&lt;&gt;"",SUMIFS(JPK_FA_EUR!AH:AH,JPK_FA_EUR!Y:Y,F77)+SUMIFS(JPK_FA_EUR!AJ:AJ,JPK_FA_EUR!Y:Y,F77)+SUMIFS(JPK_FA_EUR!AL:AL,JPK_FA_EUR!Y:Y,F77)+SUMIFS(JPK_FA_EUR!AN:AN,JPK_FA_EUR!Y:Y,F77)+SUMIFS(JPK_FA_EUR!AP:AP,JPK_FA_EUR!Y:Y,F77)+SUMIFS(JPK_FA_EUR!AR:AR,JPK_FA_EUR!Y:Y,F77),"")</f>
        <v/>
      </c>
      <c r="H77" s="7" t="str">
        <f>IF(JPK_FA_EUR!Y65&lt;&gt;"",SUMIFS(JPK_FA_EUR!AI:AI,JPK_FA_EUR!Y:Y,F77)+SUMIFS(JPK_FA_EUR!AK:AK,JPK_FA_EUR!Y:Y,F77)+SUMIFS(JPK_FA_EUR!AM:AM,JPK_FA_EUR!Y:Y,F77)+SUMIFS(JPK_FA_EUR!AM:AM,JPK_FA_EUR!Y:Y,F77)+SUMIFS(JPK_FA_EUR!AO:AO,JPK_FA_EUR!Y:Y,F77)+SUMIFS(JPK_FA_EUR!AQ:AQ,JPK_FA_EUR!Y:Y,F77),"")</f>
        <v/>
      </c>
    </row>
    <row r="78" spans="2:8" x14ac:dyDescent="0.35">
      <c r="B78" s="6" t="str">
        <f>IF(JPK_FA_PLN!Y66&lt;&gt;"",JPK_FA_PLN!Y66,"")</f>
        <v/>
      </c>
      <c r="C78" s="7" t="str">
        <f>IF(JPK_FA_PLN!Y66&lt;&gt;"",SUMIFS(JPK_FA_PLN!AH:AH,JPK_FA_PLN!Y:Y,B78)+SUMIFS(JPK_FA_PLN!AJ:AJ,JPK_FA_PLN!Y:Y,B78)+SUMIFS(JPK_FA_PLN!AL:AL,JPK_FA_PLN!Y:Y,B78)+SUMIFS(JPK_FA_PLN!AN:AN,JPK_FA_PLN!Y:Y,B78)+SUMIFS(JPK_FA_PLN!AP:AP,JPK_FA_PLN!Y:Y,B78)+SUMIFS(JPK_FA_PLN!AR:AR,JPK_FA_PLN!Y:Y,B78),"")</f>
        <v/>
      </c>
      <c r="D78" s="7" t="str">
        <f>IF(JPK_FA_PLN!Y66&lt;&gt;"",SUMIFS(JPK_FA_PLN!AI:AI,JPK_FA_PLN!Y:Y,B78)+SUMIFS(JPK_FA_PLN!AK:AK,JPK_FA_PLN!Y:Y,B78)+SUMIFS(JPK_FA_PLN!AM:AM,JPK_FA_PLN!Y:Y,B78)+SUMIFS(JPK_FA_PLN!AO:AO,JPK_FA_PLN!Y:Y,B78)+SUMIFS(JPK_FA_PLN!AQ:AQ,JPK_FA_PLN!Y:Y,B78),"")</f>
        <v/>
      </c>
      <c r="F78" s="6" t="str">
        <f>IF(JPK_FA_EUR!Y66&lt;&gt;"",JPK_FA_EUR!Y66,"")</f>
        <v/>
      </c>
      <c r="G78" s="7" t="str">
        <f>IF(JPK_FA_EUR!Y66&lt;&gt;"",SUMIFS(JPK_FA_EUR!AH:AH,JPK_FA_EUR!Y:Y,F78)+SUMIFS(JPK_FA_EUR!AJ:AJ,JPK_FA_EUR!Y:Y,F78)+SUMIFS(JPK_FA_EUR!AL:AL,JPK_FA_EUR!Y:Y,F78)+SUMIFS(JPK_FA_EUR!AN:AN,JPK_FA_EUR!Y:Y,F78)+SUMIFS(JPK_FA_EUR!AP:AP,JPK_FA_EUR!Y:Y,F78)+SUMIFS(JPK_FA_EUR!AR:AR,JPK_FA_EUR!Y:Y,F78),"")</f>
        <v/>
      </c>
      <c r="H78" s="7" t="str">
        <f>IF(JPK_FA_EUR!Y66&lt;&gt;"",SUMIFS(JPK_FA_EUR!AI:AI,JPK_FA_EUR!Y:Y,F78)+SUMIFS(JPK_FA_EUR!AK:AK,JPK_FA_EUR!Y:Y,F78)+SUMIFS(JPK_FA_EUR!AM:AM,JPK_FA_EUR!Y:Y,F78)+SUMIFS(JPK_FA_EUR!AM:AM,JPK_FA_EUR!Y:Y,F78)+SUMIFS(JPK_FA_EUR!AO:AO,JPK_FA_EUR!Y:Y,F78)+SUMIFS(JPK_FA_EUR!AQ:AQ,JPK_FA_EUR!Y:Y,F78),"")</f>
        <v/>
      </c>
    </row>
    <row r="79" spans="2:8" x14ac:dyDescent="0.35">
      <c r="B79" s="6" t="str">
        <f>IF(JPK_FA_PLN!Y67&lt;&gt;"",JPK_FA_PLN!Y67,"")</f>
        <v/>
      </c>
      <c r="C79" s="7" t="str">
        <f>IF(JPK_FA_PLN!Y67&lt;&gt;"",SUMIFS(JPK_FA_PLN!AH:AH,JPK_FA_PLN!Y:Y,B79)+SUMIFS(JPK_FA_PLN!AJ:AJ,JPK_FA_PLN!Y:Y,B79)+SUMIFS(JPK_FA_PLN!AL:AL,JPK_FA_PLN!Y:Y,B79)+SUMIFS(JPK_FA_PLN!AN:AN,JPK_FA_PLN!Y:Y,B79)+SUMIFS(JPK_FA_PLN!AP:AP,JPK_FA_PLN!Y:Y,B79)+SUMIFS(JPK_FA_PLN!AR:AR,JPK_FA_PLN!Y:Y,B79),"")</f>
        <v/>
      </c>
      <c r="D79" s="7" t="str">
        <f>IF(JPK_FA_PLN!Y67&lt;&gt;"",SUMIFS(JPK_FA_PLN!AI:AI,JPK_FA_PLN!Y:Y,B79)+SUMIFS(JPK_FA_PLN!AK:AK,JPK_FA_PLN!Y:Y,B79)+SUMIFS(JPK_FA_PLN!AM:AM,JPK_FA_PLN!Y:Y,B79)+SUMIFS(JPK_FA_PLN!AO:AO,JPK_FA_PLN!Y:Y,B79)+SUMIFS(JPK_FA_PLN!AQ:AQ,JPK_FA_PLN!Y:Y,B79),"")</f>
        <v/>
      </c>
      <c r="F79" s="6" t="str">
        <f>IF(JPK_FA_EUR!Y67&lt;&gt;"",JPK_FA_EUR!Y67,"")</f>
        <v/>
      </c>
      <c r="G79" s="7" t="str">
        <f>IF(JPK_FA_EUR!Y67&lt;&gt;"",SUMIFS(JPK_FA_EUR!AH:AH,JPK_FA_EUR!Y:Y,F79)+SUMIFS(JPK_FA_EUR!AJ:AJ,JPK_FA_EUR!Y:Y,F79)+SUMIFS(JPK_FA_EUR!AL:AL,JPK_FA_EUR!Y:Y,F79)+SUMIFS(JPK_FA_EUR!AN:AN,JPK_FA_EUR!Y:Y,F79)+SUMIFS(JPK_FA_EUR!AP:AP,JPK_FA_EUR!Y:Y,F79)+SUMIFS(JPK_FA_EUR!AR:AR,JPK_FA_EUR!Y:Y,F79),"")</f>
        <v/>
      </c>
      <c r="H79" s="7" t="str">
        <f>IF(JPK_FA_EUR!Y67&lt;&gt;"",SUMIFS(JPK_FA_EUR!AI:AI,JPK_FA_EUR!Y:Y,F79)+SUMIFS(JPK_FA_EUR!AK:AK,JPK_FA_EUR!Y:Y,F79)+SUMIFS(JPK_FA_EUR!AM:AM,JPK_FA_EUR!Y:Y,F79)+SUMIFS(JPK_FA_EUR!AM:AM,JPK_FA_EUR!Y:Y,F79)+SUMIFS(JPK_FA_EUR!AO:AO,JPK_FA_EUR!Y:Y,F79)+SUMIFS(JPK_FA_EUR!AQ:AQ,JPK_FA_EUR!Y:Y,F79),"")</f>
        <v/>
      </c>
    </row>
    <row r="80" spans="2:8" x14ac:dyDescent="0.35">
      <c r="B80" s="6" t="str">
        <f>IF(JPK_FA_PLN!Y68&lt;&gt;"",JPK_FA_PLN!Y68,"")</f>
        <v/>
      </c>
      <c r="C80" s="7" t="str">
        <f>IF(JPK_FA_PLN!Y68&lt;&gt;"",SUMIFS(JPK_FA_PLN!AH:AH,JPK_FA_PLN!Y:Y,B80)+SUMIFS(JPK_FA_PLN!AJ:AJ,JPK_FA_PLN!Y:Y,B80)+SUMIFS(JPK_FA_PLN!AL:AL,JPK_FA_PLN!Y:Y,B80)+SUMIFS(JPK_FA_PLN!AN:AN,JPK_FA_PLN!Y:Y,B80)+SUMIFS(JPK_FA_PLN!AP:AP,JPK_FA_PLN!Y:Y,B80)+SUMIFS(JPK_FA_PLN!AR:AR,JPK_FA_PLN!Y:Y,B80),"")</f>
        <v/>
      </c>
      <c r="D80" s="7" t="str">
        <f>IF(JPK_FA_PLN!Y68&lt;&gt;"",SUMIFS(JPK_FA_PLN!AI:AI,JPK_FA_PLN!Y:Y,B80)+SUMIFS(JPK_FA_PLN!AK:AK,JPK_FA_PLN!Y:Y,B80)+SUMIFS(JPK_FA_PLN!AM:AM,JPK_FA_PLN!Y:Y,B80)+SUMIFS(JPK_FA_PLN!AO:AO,JPK_FA_PLN!Y:Y,B80)+SUMIFS(JPK_FA_PLN!AQ:AQ,JPK_FA_PLN!Y:Y,B80),"")</f>
        <v/>
      </c>
      <c r="F80" s="6" t="str">
        <f>IF(JPK_FA_EUR!Y68&lt;&gt;"",JPK_FA_EUR!Y68,"")</f>
        <v/>
      </c>
      <c r="G80" s="7" t="str">
        <f>IF(JPK_FA_EUR!Y68&lt;&gt;"",SUMIFS(JPK_FA_EUR!AH:AH,JPK_FA_EUR!Y:Y,F80)+SUMIFS(JPK_FA_EUR!AJ:AJ,JPK_FA_EUR!Y:Y,F80)+SUMIFS(JPK_FA_EUR!AL:AL,JPK_FA_EUR!Y:Y,F80)+SUMIFS(JPK_FA_EUR!AN:AN,JPK_FA_EUR!Y:Y,F80)+SUMIFS(JPK_FA_EUR!AP:AP,JPK_FA_EUR!Y:Y,F80)+SUMIFS(JPK_FA_EUR!AR:AR,JPK_FA_EUR!Y:Y,F80),"")</f>
        <v/>
      </c>
      <c r="H80" s="7" t="str">
        <f>IF(JPK_FA_EUR!Y68&lt;&gt;"",SUMIFS(JPK_FA_EUR!AI:AI,JPK_FA_EUR!Y:Y,F80)+SUMIFS(JPK_FA_EUR!AK:AK,JPK_FA_EUR!Y:Y,F80)+SUMIFS(JPK_FA_EUR!AM:AM,JPK_FA_EUR!Y:Y,F80)+SUMIFS(JPK_FA_EUR!AM:AM,JPK_FA_EUR!Y:Y,F80)+SUMIFS(JPK_FA_EUR!AO:AO,JPK_FA_EUR!Y:Y,F80)+SUMIFS(JPK_FA_EUR!AQ:AQ,JPK_FA_EUR!Y:Y,F80),"")</f>
        <v/>
      </c>
    </row>
    <row r="81" spans="2:8" x14ac:dyDescent="0.35">
      <c r="B81" s="6" t="str">
        <f>IF(JPK_FA_PLN!Y69&lt;&gt;"",JPK_FA_PLN!Y69,"")</f>
        <v/>
      </c>
      <c r="C81" s="7" t="str">
        <f>IF(JPK_FA_PLN!Y69&lt;&gt;"",SUMIFS(JPK_FA_PLN!AH:AH,JPK_FA_PLN!Y:Y,B81)+SUMIFS(JPK_FA_PLN!AJ:AJ,JPK_FA_PLN!Y:Y,B81)+SUMIFS(JPK_FA_PLN!AL:AL,JPK_FA_PLN!Y:Y,B81)+SUMIFS(JPK_FA_PLN!AN:AN,JPK_FA_PLN!Y:Y,B81)+SUMIFS(JPK_FA_PLN!AP:AP,JPK_FA_PLN!Y:Y,B81)+SUMIFS(JPK_FA_PLN!AR:AR,JPK_FA_PLN!Y:Y,B81),"")</f>
        <v/>
      </c>
      <c r="D81" s="7" t="str">
        <f>IF(JPK_FA_PLN!Y69&lt;&gt;"",SUMIFS(JPK_FA_PLN!AI:AI,JPK_FA_PLN!Y:Y,B81)+SUMIFS(JPK_FA_PLN!AK:AK,JPK_FA_PLN!Y:Y,B81)+SUMIFS(JPK_FA_PLN!AM:AM,JPK_FA_PLN!Y:Y,B81)+SUMIFS(JPK_FA_PLN!AO:AO,JPK_FA_PLN!Y:Y,B81)+SUMIFS(JPK_FA_PLN!AQ:AQ,JPK_FA_PLN!Y:Y,B81),"")</f>
        <v/>
      </c>
      <c r="F81" s="6" t="str">
        <f>IF(JPK_FA_EUR!Y69&lt;&gt;"",JPK_FA_EUR!Y69,"")</f>
        <v/>
      </c>
      <c r="G81" s="7" t="str">
        <f>IF(JPK_FA_EUR!Y69&lt;&gt;"",SUMIFS(JPK_FA_EUR!AH:AH,JPK_FA_EUR!Y:Y,F81)+SUMIFS(JPK_FA_EUR!AJ:AJ,JPK_FA_EUR!Y:Y,F81)+SUMIFS(JPK_FA_EUR!AL:AL,JPK_FA_EUR!Y:Y,F81)+SUMIFS(JPK_FA_EUR!AN:AN,JPK_FA_EUR!Y:Y,F81)+SUMIFS(JPK_FA_EUR!AP:AP,JPK_FA_EUR!Y:Y,F81)+SUMIFS(JPK_FA_EUR!AR:AR,JPK_FA_EUR!Y:Y,F81),"")</f>
        <v/>
      </c>
      <c r="H81" s="7" t="str">
        <f>IF(JPK_FA_EUR!Y69&lt;&gt;"",SUMIFS(JPK_FA_EUR!AI:AI,JPK_FA_EUR!Y:Y,F81)+SUMIFS(JPK_FA_EUR!AK:AK,JPK_FA_EUR!Y:Y,F81)+SUMIFS(JPK_FA_EUR!AM:AM,JPK_FA_EUR!Y:Y,F81)+SUMIFS(JPK_FA_EUR!AM:AM,JPK_FA_EUR!Y:Y,F81)+SUMIFS(JPK_FA_EUR!AO:AO,JPK_FA_EUR!Y:Y,F81)+SUMIFS(JPK_FA_EUR!AQ:AQ,JPK_FA_EUR!Y:Y,F81),"")</f>
        <v/>
      </c>
    </row>
    <row r="82" spans="2:8" x14ac:dyDescent="0.35">
      <c r="B82" s="6" t="str">
        <f>IF(JPK_FA_PLN!Y70&lt;&gt;"",JPK_FA_PLN!Y70,"")</f>
        <v/>
      </c>
      <c r="C82" s="7" t="str">
        <f>IF(JPK_FA_PLN!Y70&lt;&gt;"",SUMIFS(JPK_FA_PLN!AH:AH,JPK_FA_PLN!Y:Y,B82)+SUMIFS(JPK_FA_PLN!AJ:AJ,JPK_FA_PLN!Y:Y,B82)+SUMIFS(JPK_FA_PLN!AL:AL,JPK_FA_PLN!Y:Y,B82)+SUMIFS(JPK_FA_PLN!AN:AN,JPK_FA_PLN!Y:Y,B82)+SUMIFS(JPK_FA_PLN!AP:AP,JPK_FA_PLN!Y:Y,B82)+SUMIFS(JPK_FA_PLN!AR:AR,JPK_FA_PLN!Y:Y,B82),"")</f>
        <v/>
      </c>
      <c r="D82" s="7" t="str">
        <f>IF(JPK_FA_PLN!Y70&lt;&gt;"",SUMIFS(JPK_FA_PLN!AI:AI,JPK_FA_PLN!Y:Y,B82)+SUMIFS(JPK_FA_PLN!AK:AK,JPK_FA_PLN!Y:Y,B82)+SUMIFS(JPK_FA_PLN!AM:AM,JPK_FA_PLN!Y:Y,B82)+SUMIFS(JPK_FA_PLN!AO:AO,JPK_FA_PLN!Y:Y,B82)+SUMIFS(JPK_FA_PLN!AQ:AQ,JPK_FA_PLN!Y:Y,B82),"")</f>
        <v/>
      </c>
      <c r="F82" s="6" t="str">
        <f>IF(JPK_FA_EUR!Y70&lt;&gt;"",JPK_FA_EUR!Y70,"")</f>
        <v/>
      </c>
      <c r="G82" s="7" t="str">
        <f>IF(JPK_FA_EUR!Y70&lt;&gt;"",SUMIFS(JPK_FA_EUR!AH:AH,JPK_FA_EUR!Y:Y,F82)+SUMIFS(JPK_FA_EUR!AJ:AJ,JPK_FA_EUR!Y:Y,F82)+SUMIFS(JPK_FA_EUR!AL:AL,JPK_FA_EUR!Y:Y,F82)+SUMIFS(JPK_FA_EUR!AN:AN,JPK_FA_EUR!Y:Y,F82)+SUMIFS(JPK_FA_EUR!AP:AP,JPK_FA_EUR!Y:Y,F82)+SUMIFS(JPK_FA_EUR!AR:AR,JPK_FA_EUR!Y:Y,F82),"")</f>
        <v/>
      </c>
      <c r="H82" s="7" t="str">
        <f>IF(JPK_FA_EUR!Y70&lt;&gt;"",SUMIFS(JPK_FA_EUR!AI:AI,JPK_FA_EUR!Y:Y,F82)+SUMIFS(JPK_FA_EUR!AK:AK,JPK_FA_EUR!Y:Y,F82)+SUMIFS(JPK_FA_EUR!AM:AM,JPK_FA_EUR!Y:Y,F82)+SUMIFS(JPK_FA_EUR!AM:AM,JPK_FA_EUR!Y:Y,F82)+SUMIFS(JPK_FA_EUR!AO:AO,JPK_FA_EUR!Y:Y,F82)+SUMIFS(JPK_FA_EUR!AQ:AQ,JPK_FA_EUR!Y:Y,F82),"")</f>
        <v/>
      </c>
    </row>
    <row r="83" spans="2:8" x14ac:dyDescent="0.35">
      <c r="B83" s="6" t="str">
        <f>IF(JPK_FA_PLN!Y71&lt;&gt;"",JPK_FA_PLN!Y71,"")</f>
        <v/>
      </c>
      <c r="C83" s="7" t="str">
        <f>IF(JPK_FA_PLN!Y71&lt;&gt;"",SUMIFS(JPK_FA_PLN!AH:AH,JPK_FA_PLN!Y:Y,B83)+SUMIFS(JPK_FA_PLN!AJ:AJ,JPK_FA_PLN!Y:Y,B83)+SUMIFS(JPK_FA_PLN!AL:AL,JPK_FA_PLN!Y:Y,B83)+SUMIFS(JPK_FA_PLN!AN:AN,JPK_FA_PLN!Y:Y,B83)+SUMIFS(JPK_FA_PLN!AP:AP,JPK_FA_PLN!Y:Y,B83)+SUMIFS(JPK_FA_PLN!AR:AR,JPK_FA_PLN!Y:Y,B83),"")</f>
        <v/>
      </c>
      <c r="D83" s="7" t="str">
        <f>IF(JPK_FA_PLN!Y71&lt;&gt;"",SUMIFS(JPK_FA_PLN!AI:AI,JPK_FA_PLN!Y:Y,B83)+SUMIFS(JPK_FA_PLN!AK:AK,JPK_FA_PLN!Y:Y,B83)+SUMIFS(JPK_FA_PLN!AM:AM,JPK_FA_PLN!Y:Y,B83)+SUMIFS(JPK_FA_PLN!AO:AO,JPK_FA_PLN!Y:Y,B83)+SUMIFS(JPK_FA_PLN!AQ:AQ,JPK_FA_PLN!Y:Y,B83),"")</f>
        <v/>
      </c>
      <c r="F83" s="6" t="str">
        <f>IF(JPK_FA_EUR!Y71&lt;&gt;"",JPK_FA_EUR!Y71,"")</f>
        <v/>
      </c>
      <c r="G83" s="7" t="str">
        <f>IF(JPK_FA_EUR!Y71&lt;&gt;"",SUMIFS(JPK_FA_EUR!AH:AH,JPK_FA_EUR!Y:Y,F83)+SUMIFS(JPK_FA_EUR!AJ:AJ,JPK_FA_EUR!Y:Y,F83)+SUMIFS(JPK_FA_EUR!AL:AL,JPK_FA_EUR!Y:Y,F83)+SUMIFS(JPK_FA_EUR!AN:AN,JPK_FA_EUR!Y:Y,F83)+SUMIFS(JPK_FA_EUR!AP:AP,JPK_FA_EUR!Y:Y,F83)+SUMIFS(JPK_FA_EUR!AR:AR,JPK_FA_EUR!Y:Y,F83),"")</f>
        <v/>
      </c>
      <c r="H83" s="7" t="str">
        <f>IF(JPK_FA_EUR!Y71&lt;&gt;"",SUMIFS(JPK_FA_EUR!AI:AI,JPK_FA_EUR!Y:Y,F83)+SUMIFS(JPK_FA_EUR!AK:AK,JPK_FA_EUR!Y:Y,F83)+SUMIFS(JPK_FA_EUR!AM:AM,JPK_FA_EUR!Y:Y,F83)+SUMIFS(JPK_FA_EUR!AM:AM,JPK_FA_EUR!Y:Y,F83)+SUMIFS(JPK_FA_EUR!AO:AO,JPK_FA_EUR!Y:Y,F83)+SUMIFS(JPK_FA_EUR!AQ:AQ,JPK_FA_EUR!Y:Y,F83),"")</f>
        <v/>
      </c>
    </row>
    <row r="84" spans="2:8" x14ac:dyDescent="0.35">
      <c r="B84" s="6" t="str">
        <f>IF(JPK_FA_PLN!Y72&lt;&gt;"",JPK_FA_PLN!Y72,"")</f>
        <v/>
      </c>
      <c r="C84" s="7" t="str">
        <f>IF(JPK_FA_PLN!Y72&lt;&gt;"",SUMIFS(JPK_FA_PLN!AH:AH,JPK_FA_PLN!Y:Y,B84)+SUMIFS(JPK_FA_PLN!AJ:AJ,JPK_FA_PLN!Y:Y,B84)+SUMIFS(JPK_FA_PLN!AL:AL,JPK_FA_PLN!Y:Y,B84)+SUMIFS(JPK_FA_PLN!AN:AN,JPK_FA_PLN!Y:Y,B84)+SUMIFS(JPK_FA_PLN!AP:AP,JPK_FA_PLN!Y:Y,B84)+SUMIFS(JPK_FA_PLN!AR:AR,JPK_FA_PLN!Y:Y,B84),"")</f>
        <v/>
      </c>
      <c r="D84" s="7" t="str">
        <f>IF(JPK_FA_PLN!Y72&lt;&gt;"",SUMIFS(JPK_FA_PLN!AI:AI,JPK_FA_PLN!Y:Y,B84)+SUMIFS(JPK_FA_PLN!AK:AK,JPK_FA_PLN!Y:Y,B84)+SUMIFS(JPK_FA_PLN!AM:AM,JPK_FA_PLN!Y:Y,B84)+SUMIFS(JPK_FA_PLN!AO:AO,JPK_FA_PLN!Y:Y,B84)+SUMIFS(JPK_FA_PLN!AQ:AQ,JPK_FA_PLN!Y:Y,B84),"")</f>
        <v/>
      </c>
      <c r="F84" s="6" t="str">
        <f>IF(JPK_FA_EUR!Y72&lt;&gt;"",JPK_FA_EUR!Y72,"")</f>
        <v/>
      </c>
      <c r="G84" s="7" t="str">
        <f>IF(JPK_FA_EUR!Y72&lt;&gt;"",SUMIFS(JPK_FA_EUR!AH:AH,JPK_FA_EUR!Y:Y,F84)+SUMIFS(JPK_FA_EUR!AJ:AJ,JPK_FA_EUR!Y:Y,F84)+SUMIFS(JPK_FA_EUR!AL:AL,JPK_FA_EUR!Y:Y,F84)+SUMIFS(JPK_FA_EUR!AN:AN,JPK_FA_EUR!Y:Y,F84)+SUMIFS(JPK_FA_EUR!AP:AP,JPK_FA_EUR!Y:Y,F84)+SUMIFS(JPK_FA_EUR!AR:AR,JPK_FA_EUR!Y:Y,F84),"")</f>
        <v/>
      </c>
      <c r="H84" s="7" t="str">
        <f>IF(JPK_FA_EUR!Y72&lt;&gt;"",SUMIFS(JPK_FA_EUR!AI:AI,JPK_FA_EUR!Y:Y,F84)+SUMIFS(JPK_FA_EUR!AK:AK,JPK_FA_EUR!Y:Y,F84)+SUMIFS(JPK_FA_EUR!AM:AM,JPK_FA_EUR!Y:Y,F84)+SUMIFS(JPK_FA_EUR!AM:AM,JPK_FA_EUR!Y:Y,F84)+SUMIFS(JPK_FA_EUR!AO:AO,JPK_FA_EUR!Y:Y,F84)+SUMIFS(JPK_FA_EUR!AQ:AQ,JPK_FA_EUR!Y:Y,F84),"")</f>
        <v/>
      </c>
    </row>
    <row r="85" spans="2:8" x14ac:dyDescent="0.35">
      <c r="B85" s="6" t="str">
        <f>IF(JPK_FA_PLN!Y73&lt;&gt;"",JPK_FA_PLN!Y73,"")</f>
        <v/>
      </c>
      <c r="C85" s="7" t="str">
        <f>IF(JPK_FA_PLN!Y73&lt;&gt;"",SUMIFS(JPK_FA_PLN!AH:AH,JPK_FA_PLN!Y:Y,B85)+SUMIFS(JPK_FA_PLN!AJ:AJ,JPK_FA_PLN!Y:Y,B85)+SUMIFS(JPK_FA_PLN!AL:AL,JPK_FA_PLN!Y:Y,B85)+SUMIFS(JPK_FA_PLN!AN:AN,JPK_FA_PLN!Y:Y,B85)+SUMIFS(JPK_FA_PLN!AP:AP,JPK_FA_PLN!Y:Y,B85)+SUMIFS(JPK_FA_PLN!AR:AR,JPK_FA_PLN!Y:Y,B85),"")</f>
        <v/>
      </c>
      <c r="D85" s="7" t="str">
        <f>IF(JPK_FA_PLN!Y73&lt;&gt;"",SUMIFS(JPK_FA_PLN!AI:AI,JPK_FA_PLN!Y:Y,B85)+SUMIFS(JPK_FA_PLN!AK:AK,JPK_FA_PLN!Y:Y,B85)+SUMIFS(JPK_FA_PLN!AM:AM,JPK_FA_PLN!Y:Y,B85)+SUMIFS(JPK_FA_PLN!AO:AO,JPK_FA_PLN!Y:Y,B85)+SUMIFS(JPK_FA_PLN!AQ:AQ,JPK_FA_PLN!Y:Y,B85),"")</f>
        <v/>
      </c>
      <c r="F85" s="6" t="str">
        <f>IF(JPK_FA_EUR!Y73&lt;&gt;"",JPK_FA_EUR!Y73,"")</f>
        <v/>
      </c>
      <c r="G85" s="7" t="str">
        <f>IF(JPK_FA_EUR!Y73&lt;&gt;"",SUMIFS(JPK_FA_EUR!AH:AH,JPK_FA_EUR!Y:Y,F85)+SUMIFS(JPK_FA_EUR!AJ:AJ,JPK_FA_EUR!Y:Y,F85)+SUMIFS(JPK_FA_EUR!AL:AL,JPK_FA_EUR!Y:Y,F85)+SUMIFS(JPK_FA_EUR!AN:AN,JPK_FA_EUR!Y:Y,F85)+SUMIFS(JPK_FA_EUR!AP:AP,JPK_FA_EUR!Y:Y,F85)+SUMIFS(JPK_FA_EUR!AR:AR,JPK_FA_EUR!Y:Y,F85),"")</f>
        <v/>
      </c>
      <c r="H85" s="7" t="str">
        <f>IF(JPK_FA_EUR!Y73&lt;&gt;"",SUMIFS(JPK_FA_EUR!AI:AI,JPK_FA_EUR!Y:Y,F85)+SUMIFS(JPK_FA_EUR!AK:AK,JPK_FA_EUR!Y:Y,F85)+SUMIFS(JPK_FA_EUR!AM:AM,JPK_FA_EUR!Y:Y,F85)+SUMIFS(JPK_FA_EUR!AM:AM,JPK_FA_EUR!Y:Y,F85)+SUMIFS(JPK_FA_EUR!AO:AO,JPK_FA_EUR!Y:Y,F85)+SUMIFS(JPK_FA_EUR!AQ:AQ,JPK_FA_EUR!Y:Y,F85),"")</f>
        <v/>
      </c>
    </row>
    <row r="86" spans="2:8" x14ac:dyDescent="0.35">
      <c r="B86" s="6" t="str">
        <f>IF(JPK_FA_PLN!Y74&lt;&gt;"",JPK_FA_PLN!Y74,"")</f>
        <v/>
      </c>
      <c r="C86" s="7" t="str">
        <f>IF(JPK_FA_PLN!Y74&lt;&gt;"",SUMIFS(JPK_FA_PLN!AH:AH,JPK_FA_PLN!Y:Y,B86)+SUMIFS(JPK_FA_PLN!AJ:AJ,JPK_FA_PLN!Y:Y,B86)+SUMIFS(JPK_FA_PLN!AL:AL,JPK_FA_PLN!Y:Y,B86)+SUMIFS(JPK_FA_PLN!AN:AN,JPK_FA_PLN!Y:Y,B86)+SUMIFS(JPK_FA_PLN!AP:AP,JPK_FA_PLN!Y:Y,B86)+SUMIFS(JPK_FA_PLN!AR:AR,JPK_FA_PLN!Y:Y,B86),"")</f>
        <v/>
      </c>
      <c r="D86" s="7" t="str">
        <f>IF(JPK_FA_PLN!Y74&lt;&gt;"",SUMIFS(JPK_FA_PLN!AI:AI,JPK_FA_PLN!Y:Y,B86)+SUMIFS(JPK_FA_PLN!AK:AK,JPK_FA_PLN!Y:Y,B86)+SUMIFS(JPK_FA_PLN!AM:AM,JPK_FA_PLN!Y:Y,B86)+SUMIFS(JPK_FA_PLN!AO:AO,JPK_FA_PLN!Y:Y,B86)+SUMIFS(JPK_FA_PLN!AQ:AQ,JPK_FA_PLN!Y:Y,B86),"")</f>
        <v/>
      </c>
      <c r="F86" s="6" t="str">
        <f>IF(JPK_FA_EUR!Y74&lt;&gt;"",JPK_FA_EUR!Y74,"")</f>
        <v/>
      </c>
      <c r="G86" s="7" t="str">
        <f>IF(JPK_FA_EUR!Y74&lt;&gt;"",SUMIFS(JPK_FA_EUR!AH:AH,JPK_FA_EUR!Y:Y,F86)+SUMIFS(JPK_FA_EUR!AJ:AJ,JPK_FA_EUR!Y:Y,F86)+SUMIFS(JPK_FA_EUR!AL:AL,JPK_FA_EUR!Y:Y,F86)+SUMIFS(JPK_FA_EUR!AN:AN,JPK_FA_EUR!Y:Y,F86)+SUMIFS(JPK_FA_EUR!AP:AP,JPK_FA_EUR!Y:Y,F86)+SUMIFS(JPK_FA_EUR!AR:AR,JPK_FA_EUR!Y:Y,F86),"")</f>
        <v/>
      </c>
      <c r="H86" s="7" t="str">
        <f>IF(JPK_FA_EUR!Y74&lt;&gt;"",SUMIFS(JPK_FA_EUR!AI:AI,JPK_FA_EUR!Y:Y,F86)+SUMIFS(JPK_FA_EUR!AK:AK,JPK_FA_EUR!Y:Y,F86)+SUMIFS(JPK_FA_EUR!AM:AM,JPK_FA_EUR!Y:Y,F86)+SUMIFS(JPK_FA_EUR!AM:AM,JPK_FA_EUR!Y:Y,F86)+SUMIFS(JPK_FA_EUR!AO:AO,JPK_FA_EUR!Y:Y,F86)+SUMIFS(JPK_FA_EUR!AQ:AQ,JPK_FA_EUR!Y:Y,F86),"")</f>
        <v/>
      </c>
    </row>
    <row r="87" spans="2:8" x14ac:dyDescent="0.35">
      <c r="B87" s="6" t="str">
        <f>IF(JPK_FA_PLN!Y75&lt;&gt;"",JPK_FA_PLN!Y75,"")</f>
        <v/>
      </c>
      <c r="C87" s="7" t="str">
        <f>IF(JPK_FA_PLN!Y75&lt;&gt;"",SUMIFS(JPK_FA_PLN!AH:AH,JPK_FA_PLN!Y:Y,B87)+SUMIFS(JPK_FA_PLN!AJ:AJ,JPK_FA_PLN!Y:Y,B87)+SUMIFS(JPK_FA_PLN!AL:AL,JPK_FA_PLN!Y:Y,B87)+SUMIFS(JPK_FA_PLN!AN:AN,JPK_FA_PLN!Y:Y,B87)+SUMIFS(JPK_FA_PLN!AP:AP,JPK_FA_PLN!Y:Y,B87)+SUMIFS(JPK_FA_PLN!AR:AR,JPK_FA_PLN!Y:Y,B87),"")</f>
        <v/>
      </c>
      <c r="D87" s="7" t="str">
        <f>IF(JPK_FA_PLN!Y75&lt;&gt;"",SUMIFS(JPK_FA_PLN!AI:AI,JPK_FA_PLN!Y:Y,B87)+SUMIFS(JPK_FA_PLN!AK:AK,JPK_FA_PLN!Y:Y,B87)+SUMIFS(JPK_FA_PLN!AM:AM,JPK_FA_PLN!Y:Y,B87)+SUMIFS(JPK_FA_PLN!AO:AO,JPK_FA_PLN!Y:Y,B87)+SUMIFS(JPK_FA_PLN!AQ:AQ,JPK_FA_PLN!Y:Y,B87),"")</f>
        <v/>
      </c>
      <c r="F87" s="6" t="str">
        <f>IF(JPK_FA_EUR!Y75&lt;&gt;"",JPK_FA_EUR!Y75,"")</f>
        <v/>
      </c>
      <c r="G87" s="7" t="str">
        <f>IF(JPK_FA_EUR!Y75&lt;&gt;"",SUMIFS(JPK_FA_EUR!AH:AH,JPK_FA_EUR!Y:Y,F87)+SUMIFS(JPK_FA_EUR!AJ:AJ,JPK_FA_EUR!Y:Y,F87)+SUMIFS(JPK_FA_EUR!AL:AL,JPK_FA_EUR!Y:Y,F87)+SUMIFS(JPK_FA_EUR!AN:AN,JPK_FA_EUR!Y:Y,F87)+SUMIFS(JPK_FA_EUR!AP:AP,JPK_FA_EUR!Y:Y,F87)+SUMIFS(JPK_FA_EUR!AR:AR,JPK_FA_EUR!Y:Y,F87),"")</f>
        <v/>
      </c>
      <c r="H87" s="7" t="str">
        <f>IF(JPK_FA_EUR!Y75&lt;&gt;"",SUMIFS(JPK_FA_EUR!AI:AI,JPK_FA_EUR!Y:Y,F87)+SUMIFS(JPK_FA_EUR!AK:AK,JPK_FA_EUR!Y:Y,F87)+SUMIFS(JPK_FA_EUR!AM:AM,JPK_FA_EUR!Y:Y,F87)+SUMIFS(JPK_FA_EUR!AM:AM,JPK_FA_EUR!Y:Y,F87)+SUMIFS(JPK_FA_EUR!AO:AO,JPK_FA_EUR!Y:Y,F87)+SUMIFS(JPK_FA_EUR!AQ:AQ,JPK_FA_EUR!Y:Y,F87),"")</f>
        <v/>
      </c>
    </row>
    <row r="88" spans="2:8" x14ac:dyDescent="0.35">
      <c r="B88" s="6" t="str">
        <f>IF(JPK_FA_PLN!Y76&lt;&gt;"",JPK_FA_PLN!Y76,"")</f>
        <v/>
      </c>
      <c r="C88" s="7" t="str">
        <f>IF(JPK_FA_PLN!Y76&lt;&gt;"",SUMIFS(JPK_FA_PLN!AH:AH,JPK_FA_PLN!Y:Y,B88)+SUMIFS(JPK_FA_PLN!AJ:AJ,JPK_FA_PLN!Y:Y,B88)+SUMIFS(JPK_FA_PLN!AL:AL,JPK_FA_PLN!Y:Y,B88)+SUMIFS(JPK_FA_PLN!AN:AN,JPK_FA_PLN!Y:Y,B88)+SUMIFS(JPK_FA_PLN!AP:AP,JPK_FA_PLN!Y:Y,B88)+SUMIFS(JPK_FA_PLN!AR:AR,JPK_FA_PLN!Y:Y,B88),"")</f>
        <v/>
      </c>
      <c r="D88" s="7" t="str">
        <f>IF(JPK_FA_PLN!Y76&lt;&gt;"",SUMIFS(JPK_FA_PLN!AI:AI,JPK_FA_PLN!Y:Y,B88)+SUMIFS(JPK_FA_PLN!AK:AK,JPK_FA_PLN!Y:Y,B88)+SUMIFS(JPK_FA_PLN!AM:AM,JPK_FA_PLN!Y:Y,B88)+SUMIFS(JPK_FA_PLN!AO:AO,JPK_FA_PLN!Y:Y,B88)+SUMIFS(JPK_FA_PLN!AQ:AQ,JPK_FA_PLN!Y:Y,B88),"")</f>
        <v/>
      </c>
      <c r="F88" s="6" t="str">
        <f>IF(JPK_FA_EUR!Y76&lt;&gt;"",JPK_FA_EUR!Y76,"")</f>
        <v/>
      </c>
      <c r="G88" s="7" t="str">
        <f>IF(JPK_FA_EUR!Y76&lt;&gt;"",SUMIFS(JPK_FA_EUR!AH:AH,JPK_FA_EUR!Y:Y,F88)+SUMIFS(JPK_FA_EUR!AJ:AJ,JPK_FA_EUR!Y:Y,F88)+SUMIFS(JPK_FA_EUR!AL:AL,JPK_FA_EUR!Y:Y,F88)+SUMIFS(JPK_FA_EUR!AN:AN,JPK_FA_EUR!Y:Y,F88)+SUMIFS(JPK_FA_EUR!AP:AP,JPK_FA_EUR!Y:Y,F88)+SUMIFS(JPK_FA_EUR!AR:AR,JPK_FA_EUR!Y:Y,F88),"")</f>
        <v/>
      </c>
      <c r="H88" s="7" t="str">
        <f>IF(JPK_FA_EUR!Y76&lt;&gt;"",SUMIFS(JPK_FA_EUR!AI:AI,JPK_FA_EUR!Y:Y,F88)+SUMIFS(JPK_FA_EUR!AK:AK,JPK_FA_EUR!Y:Y,F88)+SUMIFS(JPK_FA_EUR!AM:AM,JPK_FA_EUR!Y:Y,F88)+SUMIFS(JPK_FA_EUR!AM:AM,JPK_FA_EUR!Y:Y,F88)+SUMIFS(JPK_FA_EUR!AO:AO,JPK_FA_EUR!Y:Y,F88)+SUMIFS(JPK_FA_EUR!AQ:AQ,JPK_FA_EUR!Y:Y,F88),"")</f>
        <v/>
      </c>
    </row>
    <row r="89" spans="2:8" x14ac:dyDescent="0.35">
      <c r="B89" s="6" t="str">
        <f>IF(JPK_FA_PLN!Y77&lt;&gt;"",JPK_FA_PLN!Y77,"")</f>
        <v/>
      </c>
      <c r="C89" s="7" t="str">
        <f>IF(JPK_FA_PLN!Y77&lt;&gt;"",SUMIFS(JPK_FA_PLN!AH:AH,JPK_FA_PLN!Y:Y,B89)+SUMIFS(JPK_FA_PLN!AJ:AJ,JPK_FA_PLN!Y:Y,B89)+SUMIFS(JPK_FA_PLN!AL:AL,JPK_FA_PLN!Y:Y,B89)+SUMIFS(JPK_FA_PLN!AN:AN,JPK_FA_PLN!Y:Y,B89)+SUMIFS(JPK_FA_PLN!AP:AP,JPK_FA_PLN!Y:Y,B89)+SUMIFS(JPK_FA_PLN!AR:AR,JPK_FA_PLN!Y:Y,B89),"")</f>
        <v/>
      </c>
      <c r="D89" s="7" t="str">
        <f>IF(JPK_FA_PLN!Y77&lt;&gt;"",SUMIFS(JPK_FA_PLN!AI:AI,JPK_FA_PLN!Y:Y,B89)+SUMIFS(JPK_FA_PLN!AK:AK,JPK_FA_PLN!Y:Y,B89)+SUMIFS(JPK_FA_PLN!AM:AM,JPK_FA_PLN!Y:Y,B89)+SUMIFS(JPK_FA_PLN!AO:AO,JPK_FA_PLN!Y:Y,B89)+SUMIFS(JPK_FA_PLN!AQ:AQ,JPK_FA_PLN!Y:Y,B89),"")</f>
        <v/>
      </c>
      <c r="F89" s="6" t="str">
        <f>IF(JPK_FA_EUR!Y77&lt;&gt;"",JPK_FA_EUR!Y77,"")</f>
        <v/>
      </c>
      <c r="G89" s="7" t="str">
        <f>IF(JPK_FA_EUR!Y77&lt;&gt;"",SUMIFS(JPK_FA_EUR!AH:AH,JPK_FA_EUR!Y:Y,F89)+SUMIFS(JPK_FA_EUR!AJ:AJ,JPK_FA_EUR!Y:Y,F89)+SUMIFS(JPK_FA_EUR!AL:AL,JPK_FA_EUR!Y:Y,F89)+SUMIFS(JPK_FA_EUR!AN:AN,JPK_FA_EUR!Y:Y,F89)+SUMIFS(JPK_FA_EUR!AP:AP,JPK_FA_EUR!Y:Y,F89)+SUMIFS(JPK_FA_EUR!AR:AR,JPK_FA_EUR!Y:Y,F89),"")</f>
        <v/>
      </c>
      <c r="H89" s="7" t="str">
        <f>IF(JPK_FA_EUR!Y77&lt;&gt;"",SUMIFS(JPK_FA_EUR!AI:AI,JPK_FA_EUR!Y:Y,F89)+SUMIFS(JPK_FA_EUR!AK:AK,JPK_FA_EUR!Y:Y,F89)+SUMIFS(JPK_FA_EUR!AM:AM,JPK_FA_EUR!Y:Y,F89)+SUMIFS(JPK_FA_EUR!AM:AM,JPK_FA_EUR!Y:Y,F89)+SUMIFS(JPK_FA_EUR!AO:AO,JPK_FA_EUR!Y:Y,F89)+SUMIFS(JPK_FA_EUR!AQ:AQ,JPK_FA_EUR!Y:Y,F89),"")</f>
        <v/>
      </c>
    </row>
    <row r="90" spans="2:8" x14ac:dyDescent="0.35">
      <c r="B90" s="6" t="str">
        <f>IF(JPK_FA_PLN!Y78&lt;&gt;"",JPK_FA_PLN!Y78,"")</f>
        <v/>
      </c>
      <c r="C90" s="7" t="str">
        <f>IF(JPK_FA_PLN!Y78&lt;&gt;"",SUMIFS(JPK_FA_PLN!AH:AH,JPK_FA_PLN!Y:Y,B90)+SUMIFS(JPK_FA_PLN!AJ:AJ,JPK_FA_PLN!Y:Y,B90)+SUMIFS(JPK_FA_PLN!AL:AL,JPK_FA_PLN!Y:Y,B90)+SUMIFS(JPK_FA_PLN!AN:AN,JPK_FA_PLN!Y:Y,B90)+SUMIFS(JPK_FA_PLN!AP:AP,JPK_FA_PLN!Y:Y,B90)+SUMIFS(JPK_FA_PLN!AR:AR,JPK_FA_PLN!Y:Y,B90),"")</f>
        <v/>
      </c>
      <c r="D90" s="7" t="str">
        <f>IF(JPK_FA_PLN!Y78&lt;&gt;"",SUMIFS(JPK_FA_PLN!AI:AI,JPK_FA_PLN!Y:Y,B90)+SUMIFS(JPK_FA_PLN!AK:AK,JPK_FA_PLN!Y:Y,B90)+SUMIFS(JPK_FA_PLN!AM:AM,JPK_FA_PLN!Y:Y,B90)+SUMIFS(JPK_FA_PLN!AO:AO,JPK_FA_PLN!Y:Y,B90)+SUMIFS(JPK_FA_PLN!AQ:AQ,JPK_FA_PLN!Y:Y,B90),"")</f>
        <v/>
      </c>
      <c r="F90" s="6" t="str">
        <f>IF(JPK_FA_EUR!Y78&lt;&gt;"",JPK_FA_EUR!Y78,"")</f>
        <v/>
      </c>
      <c r="G90" s="7" t="str">
        <f>IF(JPK_FA_EUR!Y78&lt;&gt;"",SUMIFS(JPK_FA_EUR!AH:AH,JPK_FA_EUR!Y:Y,F90)+SUMIFS(JPK_FA_EUR!AJ:AJ,JPK_FA_EUR!Y:Y,F90)+SUMIFS(JPK_FA_EUR!AL:AL,JPK_FA_EUR!Y:Y,F90)+SUMIFS(JPK_FA_EUR!AN:AN,JPK_FA_EUR!Y:Y,F90)+SUMIFS(JPK_FA_EUR!AP:AP,JPK_FA_EUR!Y:Y,F90)+SUMIFS(JPK_FA_EUR!AR:AR,JPK_FA_EUR!Y:Y,F90),"")</f>
        <v/>
      </c>
      <c r="H90" s="7" t="str">
        <f>IF(JPK_FA_EUR!Y78&lt;&gt;"",SUMIFS(JPK_FA_EUR!AI:AI,JPK_FA_EUR!Y:Y,F90)+SUMIFS(JPK_FA_EUR!AK:AK,JPK_FA_EUR!Y:Y,F90)+SUMIFS(JPK_FA_EUR!AM:AM,JPK_FA_EUR!Y:Y,F90)+SUMIFS(JPK_FA_EUR!AM:AM,JPK_FA_EUR!Y:Y,F90)+SUMIFS(JPK_FA_EUR!AO:AO,JPK_FA_EUR!Y:Y,F90)+SUMIFS(JPK_FA_EUR!AQ:AQ,JPK_FA_EUR!Y:Y,F90),"")</f>
        <v/>
      </c>
    </row>
    <row r="91" spans="2:8" x14ac:dyDescent="0.35">
      <c r="B91" s="6" t="str">
        <f>IF(JPK_FA_PLN!Y79&lt;&gt;"",JPK_FA_PLN!Y79,"")</f>
        <v/>
      </c>
      <c r="C91" s="7" t="str">
        <f>IF(JPK_FA_PLN!Y79&lt;&gt;"",SUMIFS(JPK_FA_PLN!AH:AH,JPK_FA_PLN!Y:Y,B91)+SUMIFS(JPK_FA_PLN!AJ:AJ,JPK_FA_PLN!Y:Y,B91)+SUMIFS(JPK_FA_PLN!AL:AL,JPK_FA_PLN!Y:Y,B91)+SUMIFS(JPK_FA_PLN!AN:AN,JPK_FA_PLN!Y:Y,B91)+SUMIFS(JPK_FA_PLN!AP:AP,JPK_FA_PLN!Y:Y,B91)+SUMIFS(JPK_FA_PLN!AR:AR,JPK_FA_PLN!Y:Y,B91),"")</f>
        <v/>
      </c>
      <c r="D91" s="7" t="str">
        <f>IF(JPK_FA_PLN!Y79&lt;&gt;"",SUMIFS(JPK_FA_PLN!AI:AI,JPK_FA_PLN!Y:Y,B91)+SUMIFS(JPK_FA_PLN!AK:AK,JPK_FA_PLN!Y:Y,B91)+SUMIFS(JPK_FA_PLN!AM:AM,JPK_FA_PLN!Y:Y,B91)+SUMIFS(JPK_FA_PLN!AO:AO,JPK_FA_PLN!Y:Y,B91)+SUMIFS(JPK_FA_PLN!AQ:AQ,JPK_FA_PLN!Y:Y,B91),"")</f>
        <v/>
      </c>
      <c r="F91" s="6" t="str">
        <f>IF(JPK_FA_EUR!Y79&lt;&gt;"",JPK_FA_EUR!Y79,"")</f>
        <v/>
      </c>
      <c r="G91" s="7" t="str">
        <f>IF(JPK_FA_EUR!Y79&lt;&gt;"",SUMIFS(JPK_FA_EUR!AH:AH,JPK_FA_EUR!Y:Y,F91)+SUMIFS(JPK_FA_EUR!AJ:AJ,JPK_FA_EUR!Y:Y,F91)+SUMIFS(JPK_FA_EUR!AL:AL,JPK_FA_EUR!Y:Y,F91)+SUMIFS(JPK_FA_EUR!AN:AN,JPK_FA_EUR!Y:Y,F91)+SUMIFS(JPK_FA_EUR!AP:AP,JPK_FA_EUR!Y:Y,F91)+SUMIFS(JPK_FA_EUR!AR:AR,JPK_FA_EUR!Y:Y,F91),"")</f>
        <v/>
      </c>
      <c r="H91" s="7" t="str">
        <f>IF(JPK_FA_EUR!Y79&lt;&gt;"",SUMIFS(JPK_FA_EUR!AI:AI,JPK_FA_EUR!Y:Y,F91)+SUMIFS(JPK_FA_EUR!AK:AK,JPK_FA_EUR!Y:Y,F91)+SUMIFS(JPK_FA_EUR!AM:AM,JPK_FA_EUR!Y:Y,F91)+SUMIFS(JPK_FA_EUR!AM:AM,JPK_FA_EUR!Y:Y,F91)+SUMIFS(JPK_FA_EUR!AO:AO,JPK_FA_EUR!Y:Y,F91)+SUMIFS(JPK_FA_EUR!AQ:AQ,JPK_FA_EUR!Y:Y,F91),"")</f>
        <v/>
      </c>
    </row>
    <row r="92" spans="2:8" x14ac:dyDescent="0.35">
      <c r="B92" s="6" t="str">
        <f>IF(JPK_FA_PLN!Y80&lt;&gt;"",JPK_FA_PLN!Y80,"")</f>
        <v/>
      </c>
      <c r="C92" s="7" t="str">
        <f>IF(JPK_FA_PLN!Y80&lt;&gt;"",SUMIFS(JPK_FA_PLN!AH:AH,JPK_FA_PLN!Y:Y,B92)+SUMIFS(JPK_FA_PLN!AJ:AJ,JPK_FA_PLN!Y:Y,B92)+SUMIFS(JPK_FA_PLN!AL:AL,JPK_FA_PLN!Y:Y,B92)+SUMIFS(JPK_FA_PLN!AN:AN,JPK_FA_PLN!Y:Y,B92)+SUMIFS(JPK_FA_PLN!AP:AP,JPK_FA_PLN!Y:Y,B92)+SUMIFS(JPK_FA_PLN!AR:AR,JPK_FA_PLN!Y:Y,B92),"")</f>
        <v/>
      </c>
      <c r="D92" s="7" t="str">
        <f>IF(JPK_FA_PLN!Y80&lt;&gt;"",SUMIFS(JPK_FA_PLN!AI:AI,JPK_FA_PLN!Y:Y,B92)+SUMIFS(JPK_FA_PLN!AK:AK,JPK_FA_PLN!Y:Y,B92)+SUMIFS(JPK_FA_PLN!AM:AM,JPK_FA_PLN!Y:Y,B92)+SUMIFS(JPK_FA_PLN!AO:AO,JPK_FA_PLN!Y:Y,B92)+SUMIFS(JPK_FA_PLN!AQ:AQ,JPK_FA_PLN!Y:Y,B92),"")</f>
        <v/>
      </c>
      <c r="F92" s="6" t="str">
        <f>IF(JPK_FA_EUR!Y80&lt;&gt;"",JPK_FA_EUR!Y80,"")</f>
        <v/>
      </c>
      <c r="G92" s="7" t="str">
        <f>IF(JPK_FA_EUR!Y80&lt;&gt;"",SUMIFS(JPK_FA_EUR!AH:AH,JPK_FA_EUR!Y:Y,F92)+SUMIFS(JPK_FA_EUR!AJ:AJ,JPK_FA_EUR!Y:Y,F92)+SUMIFS(JPK_FA_EUR!AL:AL,JPK_FA_EUR!Y:Y,F92)+SUMIFS(JPK_FA_EUR!AN:AN,JPK_FA_EUR!Y:Y,F92)+SUMIFS(JPK_FA_EUR!AP:AP,JPK_FA_EUR!Y:Y,F92)+SUMIFS(JPK_FA_EUR!AR:AR,JPK_FA_EUR!Y:Y,F92),"")</f>
        <v/>
      </c>
      <c r="H92" s="7" t="str">
        <f>IF(JPK_FA_EUR!Y80&lt;&gt;"",SUMIFS(JPK_FA_EUR!AI:AI,JPK_FA_EUR!Y:Y,F92)+SUMIFS(JPK_FA_EUR!AK:AK,JPK_FA_EUR!Y:Y,F92)+SUMIFS(JPK_FA_EUR!AM:AM,JPK_FA_EUR!Y:Y,F92)+SUMIFS(JPK_FA_EUR!AM:AM,JPK_FA_EUR!Y:Y,F92)+SUMIFS(JPK_FA_EUR!AO:AO,JPK_FA_EUR!Y:Y,F92)+SUMIFS(JPK_FA_EUR!AQ:AQ,JPK_FA_EUR!Y:Y,F92),"")</f>
        <v/>
      </c>
    </row>
    <row r="93" spans="2:8" x14ac:dyDescent="0.35">
      <c r="B93" s="6" t="str">
        <f>IF(JPK_FA_PLN!Y81&lt;&gt;"",JPK_FA_PLN!Y81,"")</f>
        <v/>
      </c>
      <c r="C93" s="7" t="str">
        <f>IF(JPK_FA_PLN!Y81&lt;&gt;"",SUMIFS(JPK_FA_PLN!AH:AH,JPK_FA_PLN!Y:Y,B93)+SUMIFS(JPK_FA_PLN!AJ:AJ,JPK_FA_PLN!Y:Y,B93)+SUMIFS(JPK_FA_PLN!AL:AL,JPK_FA_PLN!Y:Y,B93)+SUMIFS(JPK_FA_PLN!AN:AN,JPK_FA_PLN!Y:Y,B93)+SUMIFS(JPK_FA_PLN!AP:AP,JPK_FA_PLN!Y:Y,B93)+SUMIFS(JPK_FA_PLN!AR:AR,JPK_FA_PLN!Y:Y,B93),"")</f>
        <v/>
      </c>
      <c r="D93" s="7" t="str">
        <f>IF(JPK_FA_PLN!Y81&lt;&gt;"",SUMIFS(JPK_FA_PLN!AI:AI,JPK_FA_PLN!Y:Y,B93)+SUMIFS(JPK_FA_PLN!AK:AK,JPK_FA_PLN!Y:Y,B93)+SUMIFS(JPK_FA_PLN!AM:AM,JPK_FA_PLN!Y:Y,B93)+SUMIFS(JPK_FA_PLN!AO:AO,JPK_FA_PLN!Y:Y,B93)+SUMIFS(JPK_FA_PLN!AQ:AQ,JPK_FA_PLN!Y:Y,B93),"")</f>
        <v/>
      </c>
      <c r="F93" s="6" t="str">
        <f>IF(JPK_FA_EUR!Y81&lt;&gt;"",JPK_FA_EUR!Y81,"")</f>
        <v/>
      </c>
      <c r="G93" s="7" t="str">
        <f>IF(JPK_FA_EUR!Y81&lt;&gt;"",SUMIFS(JPK_FA_EUR!AH:AH,JPK_FA_EUR!Y:Y,F93)+SUMIFS(JPK_FA_EUR!AJ:AJ,JPK_FA_EUR!Y:Y,F93)+SUMIFS(JPK_FA_EUR!AL:AL,JPK_FA_EUR!Y:Y,F93)+SUMIFS(JPK_FA_EUR!AN:AN,JPK_FA_EUR!Y:Y,F93)+SUMIFS(JPK_FA_EUR!AP:AP,JPK_FA_EUR!Y:Y,F93)+SUMIFS(JPK_FA_EUR!AR:AR,JPK_FA_EUR!Y:Y,F93),"")</f>
        <v/>
      </c>
      <c r="H93" s="7" t="str">
        <f>IF(JPK_FA_EUR!Y81&lt;&gt;"",SUMIFS(JPK_FA_EUR!AI:AI,JPK_FA_EUR!Y:Y,F93)+SUMIFS(JPK_FA_EUR!AK:AK,JPK_FA_EUR!Y:Y,F93)+SUMIFS(JPK_FA_EUR!AM:AM,JPK_FA_EUR!Y:Y,F93)+SUMIFS(JPK_FA_EUR!AM:AM,JPK_FA_EUR!Y:Y,F93)+SUMIFS(JPK_FA_EUR!AO:AO,JPK_FA_EUR!Y:Y,F93)+SUMIFS(JPK_FA_EUR!AQ:AQ,JPK_FA_EUR!Y:Y,F93),"")</f>
        <v/>
      </c>
    </row>
    <row r="94" spans="2:8" x14ac:dyDescent="0.35">
      <c r="B94" s="6" t="str">
        <f>IF(JPK_FA_PLN!Y82&lt;&gt;"",JPK_FA_PLN!Y82,"")</f>
        <v/>
      </c>
      <c r="C94" s="7" t="str">
        <f>IF(JPK_FA_PLN!Y82&lt;&gt;"",SUMIFS(JPK_FA_PLN!AH:AH,JPK_FA_PLN!Y:Y,B94)+SUMIFS(JPK_FA_PLN!AJ:AJ,JPK_FA_PLN!Y:Y,B94)+SUMIFS(JPK_FA_PLN!AL:AL,JPK_FA_PLN!Y:Y,B94)+SUMIFS(JPK_FA_PLN!AN:AN,JPK_FA_PLN!Y:Y,B94)+SUMIFS(JPK_FA_PLN!AP:AP,JPK_FA_PLN!Y:Y,B94)+SUMIFS(JPK_FA_PLN!AR:AR,JPK_FA_PLN!Y:Y,B94),"")</f>
        <v/>
      </c>
      <c r="D94" s="7" t="str">
        <f>IF(JPK_FA_PLN!Y82&lt;&gt;"",SUMIFS(JPK_FA_PLN!AI:AI,JPK_FA_PLN!Y:Y,B94)+SUMIFS(JPK_FA_PLN!AK:AK,JPK_FA_PLN!Y:Y,B94)+SUMIFS(JPK_FA_PLN!AM:AM,JPK_FA_PLN!Y:Y,B94)+SUMIFS(JPK_FA_PLN!AO:AO,JPK_FA_PLN!Y:Y,B94)+SUMIFS(JPK_FA_PLN!AQ:AQ,JPK_FA_PLN!Y:Y,B94),"")</f>
        <v/>
      </c>
      <c r="F94" s="6" t="str">
        <f>IF(JPK_FA_EUR!Y82&lt;&gt;"",JPK_FA_EUR!Y82,"")</f>
        <v/>
      </c>
      <c r="G94" s="7" t="str">
        <f>IF(JPK_FA_EUR!Y82&lt;&gt;"",SUMIFS(JPK_FA_EUR!AH:AH,JPK_FA_EUR!Y:Y,F94)+SUMIFS(JPK_FA_EUR!AJ:AJ,JPK_FA_EUR!Y:Y,F94)+SUMIFS(JPK_FA_EUR!AL:AL,JPK_FA_EUR!Y:Y,F94)+SUMIFS(JPK_FA_EUR!AN:AN,JPK_FA_EUR!Y:Y,F94)+SUMIFS(JPK_FA_EUR!AP:AP,JPK_FA_EUR!Y:Y,F94)+SUMIFS(JPK_FA_EUR!AR:AR,JPK_FA_EUR!Y:Y,F94),"")</f>
        <v/>
      </c>
      <c r="H94" s="7" t="str">
        <f>IF(JPK_FA_EUR!Y82&lt;&gt;"",SUMIFS(JPK_FA_EUR!AI:AI,JPK_FA_EUR!Y:Y,F94)+SUMIFS(JPK_FA_EUR!AK:AK,JPK_FA_EUR!Y:Y,F94)+SUMIFS(JPK_FA_EUR!AM:AM,JPK_FA_EUR!Y:Y,F94)+SUMIFS(JPK_FA_EUR!AM:AM,JPK_FA_EUR!Y:Y,F94)+SUMIFS(JPK_FA_EUR!AO:AO,JPK_FA_EUR!Y:Y,F94)+SUMIFS(JPK_FA_EUR!AQ:AQ,JPK_FA_EUR!Y:Y,F94),"")</f>
        <v/>
      </c>
    </row>
    <row r="95" spans="2:8" x14ac:dyDescent="0.35">
      <c r="B95" s="6" t="str">
        <f>IF(JPK_FA_PLN!Y83&lt;&gt;"",JPK_FA_PLN!Y83,"")</f>
        <v/>
      </c>
      <c r="C95" s="7" t="str">
        <f>IF(JPK_FA_PLN!Y83&lt;&gt;"",SUMIFS(JPK_FA_PLN!AH:AH,JPK_FA_PLN!Y:Y,B95)+SUMIFS(JPK_FA_PLN!AJ:AJ,JPK_FA_PLN!Y:Y,B95)+SUMIFS(JPK_FA_PLN!AL:AL,JPK_FA_PLN!Y:Y,B95)+SUMIFS(JPK_FA_PLN!AN:AN,JPK_FA_PLN!Y:Y,B95)+SUMIFS(JPK_FA_PLN!AP:AP,JPK_FA_PLN!Y:Y,B95)+SUMIFS(JPK_FA_PLN!AR:AR,JPK_FA_PLN!Y:Y,B95),"")</f>
        <v/>
      </c>
      <c r="D95" s="7" t="str">
        <f>IF(JPK_FA_PLN!Y83&lt;&gt;"",SUMIFS(JPK_FA_PLN!AI:AI,JPK_FA_PLN!Y:Y,B95)+SUMIFS(JPK_FA_PLN!AK:AK,JPK_FA_PLN!Y:Y,B95)+SUMIFS(JPK_FA_PLN!AM:AM,JPK_FA_PLN!Y:Y,B95)+SUMIFS(JPK_FA_PLN!AO:AO,JPK_FA_PLN!Y:Y,B95)+SUMIFS(JPK_FA_PLN!AQ:AQ,JPK_FA_PLN!Y:Y,B95),"")</f>
        <v/>
      </c>
      <c r="F95" s="6" t="str">
        <f>IF(JPK_FA_EUR!Y83&lt;&gt;"",JPK_FA_EUR!Y83,"")</f>
        <v/>
      </c>
      <c r="G95" s="7" t="str">
        <f>IF(JPK_FA_EUR!Y83&lt;&gt;"",SUMIFS(JPK_FA_EUR!AH:AH,JPK_FA_EUR!Y:Y,F95)+SUMIFS(JPK_FA_EUR!AJ:AJ,JPK_FA_EUR!Y:Y,F95)+SUMIFS(JPK_FA_EUR!AL:AL,JPK_FA_EUR!Y:Y,F95)+SUMIFS(JPK_FA_EUR!AN:AN,JPK_FA_EUR!Y:Y,F95)+SUMIFS(JPK_FA_EUR!AP:AP,JPK_FA_EUR!Y:Y,F95)+SUMIFS(JPK_FA_EUR!AR:AR,JPK_FA_EUR!Y:Y,F95),"")</f>
        <v/>
      </c>
      <c r="H95" s="7" t="str">
        <f>IF(JPK_FA_EUR!Y83&lt;&gt;"",SUMIFS(JPK_FA_EUR!AI:AI,JPK_FA_EUR!Y:Y,F95)+SUMIFS(JPK_FA_EUR!AK:AK,JPK_FA_EUR!Y:Y,F95)+SUMIFS(JPK_FA_EUR!AM:AM,JPK_FA_EUR!Y:Y,F95)+SUMIFS(JPK_FA_EUR!AM:AM,JPK_FA_EUR!Y:Y,F95)+SUMIFS(JPK_FA_EUR!AO:AO,JPK_FA_EUR!Y:Y,F95)+SUMIFS(JPK_FA_EUR!AQ:AQ,JPK_FA_EUR!Y:Y,F95),"")</f>
        <v/>
      </c>
    </row>
    <row r="96" spans="2:8" x14ac:dyDescent="0.35">
      <c r="B96" s="6" t="str">
        <f>IF(JPK_FA_PLN!Y84&lt;&gt;"",JPK_FA_PLN!Y84,"")</f>
        <v/>
      </c>
      <c r="C96" s="7" t="str">
        <f>IF(JPK_FA_PLN!Y84&lt;&gt;"",SUMIFS(JPK_FA_PLN!AH:AH,JPK_FA_PLN!Y:Y,B96)+SUMIFS(JPK_FA_PLN!AJ:AJ,JPK_FA_PLN!Y:Y,B96)+SUMIFS(JPK_FA_PLN!AL:AL,JPK_FA_PLN!Y:Y,B96)+SUMIFS(JPK_FA_PLN!AN:AN,JPK_FA_PLN!Y:Y,B96)+SUMIFS(JPK_FA_PLN!AP:AP,JPK_FA_PLN!Y:Y,B96)+SUMIFS(JPK_FA_PLN!AR:AR,JPK_FA_PLN!Y:Y,B96),"")</f>
        <v/>
      </c>
      <c r="D96" s="7" t="str">
        <f>IF(JPK_FA_PLN!Y84&lt;&gt;"",SUMIFS(JPK_FA_PLN!AI:AI,JPK_FA_PLN!Y:Y,B96)+SUMIFS(JPK_FA_PLN!AK:AK,JPK_FA_PLN!Y:Y,B96)+SUMIFS(JPK_FA_PLN!AM:AM,JPK_FA_PLN!Y:Y,B96)+SUMIFS(JPK_FA_PLN!AO:AO,JPK_FA_PLN!Y:Y,B96)+SUMIFS(JPK_FA_PLN!AQ:AQ,JPK_FA_PLN!Y:Y,B96),"")</f>
        <v/>
      </c>
      <c r="F96" s="6" t="str">
        <f>IF(JPK_FA_EUR!Y84&lt;&gt;"",JPK_FA_EUR!Y84,"")</f>
        <v/>
      </c>
      <c r="G96" s="7" t="str">
        <f>IF(JPK_FA_EUR!Y84&lt;&gt;"",SUMIFS(JPK_FA_EUR!AH:AH,JPK_FA_EUR!Y:Y,F96)+SUMIFS(JPK_FA_EUR!AJ:AJ,JPK_FA_EUR!Y:Y,F96)+SUMIFS(JPK_FA_EUR!AL:AL,JPK_FA_EUR!Y:Y,F96)+SUMIFS(JPK_FA_EUR!AN:AN,JPK_FA_EUR!Y:Y,F96)+SUMIFS(JPK_FA_EUR!AP:AP,JPK_FA_EUR!Y:Y,F96)+SUMIFS(JPK_FA_EUR!AR:AR,JPK_FA_EUR!Y:Y,F96),"")</f>
        <v/>
      </c>
      <c r="H96" s="7" t="str">
        <f>IF(JPK_FA_EUR!Y84&lt;&gt;"",SUMIFS(JPK_FA_EUR!AI:AI,JPK_FA_EUR!Y:Y,F96)+SUMIFS(JPK_FA_EUR!AK:AK,JPK_FA_EUR!Y:Y,F96)+SUMIFS(JPK_FA_EUR!AM:AM,JPK_FA_EUR!Y:Y,F96)+SUMIFS(JPK_FA_EUR!AM:AM,JPK_FA_EUR!Y:Y,F96)+SUMIFS(JPK_FA_EUR!AO:AO,JPK_FA_EUR!Y:Y,F96)+SUMIFS(JPK_FA_EUR!AQ:AQ,JPK_FA_EUR!Y:Y,F96),"")</f>
        <v/>
      </c>
    </row>
    <row r="97" spans="2:8" x14ac:dyDescent="0.35">
      <c r="B97" s="6" t="str">
        <f>IF(JPK_FA_PLN!Y85&lt;&gt;"",JPK_FA_PLN!Y85,"")</f>
        <v/>
      </c>
      <c r="C97" s="7" t="str">
        <f>IF(JPK_FA_PLN!Y85&lt;&gt;"",SUMIFS(JPK_FA_PLN!AH:AH,JPK_FA_PLN!Y:Y,B97)+SUMIFS(JPK_FA_PLN!AJ:AJ,JPK_FA_PLN!Y:Y,B97)+SUMIFS(JPK_FA_PLN!AL:AL,JPK_FA_PLN!Y:Y,B97)+SUMIFS(JPK_FA_PLN!AN:AN,JPK_FA_PLN!Y:Y,B97)+SUMIFS(JPK_FA_PLN!AP:AP,JPK_FA_PLN!Y:Y,B97)+SUMIFS(JPK_FA_PLN!AR:AR,JPK_FA_PLN!Y:Y,B97),"")</f>
        <v/>
      </c>
      <c r="D97" s="7" t="str">
        <f>IF(JPK_FA_PLN!Y85&lt;&gt;"",SUMIFS(JPK_FA_PLN!AI:AI,JPK_FA_PLN!Y:Y,B97)+SUMIFS(JPK_FA_PLN!AK:AK,JPK_FA_PLN!Y:Y,B97)+SUMIFS(JPK_FA_PLN!AM:AM,JPK_FA_PLN!Y:Y,B97)+SUMIFS(JPK_FA_PLN!AO:AO,JPK_FA_PLN!Y:Y,B97)+SUMIFS(JPK_FA_PLN!AQ:AQ,JPK_FA_PLN!Y:Y,B97),"")</f>
        <v/>
      </c>
      <c r="F97" s="6" t="str">
        <f>IF(JPK_FA_EUR!Y85&lt;&gt;"",JPK_FA_EUR!Y85,"")</f>
        <v/>
      </c>
      <c r="G97" s="7" t="str">
        <f>IF(JPK_FA_EUR!Y85&lt;&gt;"",SUMIFS(JPK_FA_EUR!AH:AH,JPK_FA_EUR!Y:Y,F97)+SUMIFS(JPK_FA_EUR!AJ:AJ,JPK_FA_EUR!Y:Y,F97)+SUMIFS(JPK_FA_EUR!AL:AL,JPK_FA_EUR!Y:Y,F97)+SUMIFS(JPK_FA_EUR!AN:AN,JPK_FA_EUR!Y:Y,F97)+SUMIFS(JPK_FA_EUR!AP:AP,JPK_FA_EUR!Y:Y,F97)+SUMIFS(JPK_FA_EUR!AR:AR,JPK_FA_EUR!Y:Y,F97),"")</f>
        <v/>
      </c>
      <c r="H97" s="7" t="str">
        <f>IF(JPK_FA_EUR!Y85&lt;&gt;"",SUMIFS(JPK_FA_EUR!AI:AI,JPK_FA_EUR!Y:Y,F97)+SUMIFS(JPK_FA_EUR!AK:AK,JPK_FA_EUR!Y:Y,F97)+SUMIFS(JPK_FA_EUR!AM:AM,JPK_FA_EUR!Y:Y,F97)+SUMIFS(JPK_FA_EUR!AM:AM,JPK_FA_EUR!Y:Y,F97)+SUMIFS(JPK_FA_EUR!AO:AO,JPK_FA_EUR!Y:Y,F97)+SUMIFS(JPK_FA_EUR!AQ:AQ,JPK_FA_EUR!Y:Y,F97),"")</f>
        <v/>
      </c>
    </row>
    <row r="98" spans="2:8" x14ac:dyDescent="0.35">
      <c r="B98" s="6" t="str">
        <f>IF(JPK_FA_PLN!Y86&lt;&gt;"",JPK_FA_PLN!Y86,"")</f>
        <v/>
      </c>
      <c r="C98" s="7" t="str">
        <f>IF(JPK_FA_PLN!Y86&lt;&gt;"",SUMIFS(JPK_FA_PLN!AH:AH,JPK_FA_PLN!Y:Y,B98)+SUMIFS(JPK_FA_PLN!AJ:AJ,JPK_FA_PLN!Y:Y,B98)+SUMIFS(JPK_FA_PLN!AL:AL,JPK_FA_PLN!Y:Y,B98)+SUMIFS(JPK_FA_PLN!AN:AN,JPK_FA_PLN!Y:Y,B98)+SUMIFS(JPK_FA_PLN!AP:AP,JPK_FA_PLN!Y:Y,B98)+SUMIFS(JPK_FA_PLN!AR:AR,JPK_FA_PLN!Y:Y,B98),"")</f>
        <v/>
      </c>
      <c r="D98" s="7" t="str">
        <f>IF(JPK_FA_PLN!Y86&lt;&gt;"",SUMIFS(JPK_FA_PLN!AI:AI,JPK_FA_PLN!Y:Y,B98)+SUMIFS(JPK_FA_PLN!AK:AK,JPK_FA_PLN!Y:Y,B98)+SUMIFS(JPK_FA_PLN!AM:AM,JPK_FA_PLN!Y:Y,B98)+SUMIFS(JPK_FA_PLN!AO:AO,JPK_FA_PLN!Y:Y,B98)+SUMIFS(JPK_FA_PLN!AQ:AQ,JPK_FA_PLN!Y:Y,B98),"")</f>
        <v/>
      </c>
      <c r="F98" s="6" t="str">
        <f>IF(JPK_FA_EUR!Y86&lt;&gt;"",JPK_FA_EUR!Y86,"")</f>
        <v/>
      </c>
      <c r="G98" s="7" t="str">
        <f>IF(JPK_FA_EUR!Y86&lt;&gt;"",SUMIFS(JPK_FA_EUR!AH:AH,JPK_FA_EUR!Y:Y,F98)+SUMIFS(JPK_FA_EUR!AJ:AJ,JPK_FA_EUR!Y:Y,F98)+SUMIFS(JPK_FA_EUR!AL:AL,JPK_FA_EUR!Y:Y,F98)+SUMIFS(JPK_FA_EUR!AN:AN,JPK_FA_EUR!Y:Y,F98)+SUMIFS(JPK_FA_EUR!AP:AP,JPK_FA_EUR!Y:Y,F98)+SUMIFS(JPK_FA_EUR!AR:AR,JPK_FA_EUR!Y:Y,F98),"")</f>
        <v/>
      </c>
      <c r="H98" s="7" t="str">
        <f>IF(JPK_FA_EUR!Y86&lt;&gt;"",SUMIFS(JPK_FA_EUR!AI:AI,JPK_FA_EUR!Y:Y,F98)+SUMIFS(JPK_FA_EUR!AK:AK,JPK_FA_EUR!Y:Y,F98)+SUMIFS(JPK_FA_EUR!AM:AM,JPK_FA_EUR!Y:Y,F98)+SUMIFS(JPK_FA_EUR!AM:AM,JPK_FA_EUR!Y:Y,F98)+SUMIFS(JPK_FA_EUR!AO:AO,JPK_FA_EUR!Y:Y,F98)+SUMIFS(JPK_FA_EUR!AQ:AQ,JPK_FA_EUR!Y:Y,F98),"")</f>
        <v/>
      </c>
    </row>
    <row r="99" spans="2:8" x14ac:dyDescent="0.35">
      <c r="B99" s="6" t="str">
        <f>IF(JPK_FA_PLN!Y87&lt;&gt;"",JPK_FA_PLN!Y87,"")</f>
        <v/>
      </c>
      <c r="C99" s="7" t="str">
        <f>IF(JPK_FA_PLN!Y87&lt;&gt;"",SUMIFS(JPK_FA_PLN!AH:AH,JPK_FA_PLN!Y:Y,B99)+SUMIFS(JPK_FA_PLN!AJ:AJ,JPK_FA_PLN!Y:Y,B99)+SUMIFS(JPK_FA_PLN!AL:AL,JPK_FA_PLN!Y:Y,B99)+SUMIFS(JPK_FA_PLN!AN:AN,JPK_FA_PLN!Y:Y,B99)+SUMIFS(JPK_FA_PLN!AP:AP,JPK_FA_PLN!Y:Y,B99)+SUMIFS(JPK_FA_PLN!AR:AR,JPK_FA_PLN!Y:Y,B99),"")</f>
        <v/>
      </c>
      <c r="D99" s="7" t="str">
        <f>IF(JPK_FA_PLN!Y87&lt;&gt;"",SUMIFS(JPK_FA_PLN!AI:AI,JPK_FA_PLN!Y:Y,B99)+SUMIFS(JPK_FA_PLN!AK:AK,JPK_FA_PLN!Y:Y,B99)+SUMIFS(JPK_FA_PLN!AM:AM,JPK_FA_PLN!Y:Y,B99)+SUMIFS(JPK_FA_PLN!AO:AO,JPK_FA_PLN!Y:Y,B99)+SUMIFS(JPK_FA_PLN!AQ:AQ,JPK_FA_PLN!Y:Y,B99),"")</f>
        <v/>
      </c>
      <c r="F99" s="6" t="str">
        <f>IF(JPK_FA_EUR!Y87&lt;&gt;"",JPK_FA_EUR!Y87,"")</f>
        <v/>
      </c>
      <c r="G99" s="7" t="str">
        <f>IF(JPK_FA_EUR!Y87&lt;&gt;"",SUMIFS(JPK_FA_EUR!AH:AH,JPK_FA_EUR!Y:Y,F99)+SUMIFS(JPK_FA_EUR!AJ:AJ,JPK_FA_EUR!Y:Y,F99)+SUMIFS(JPK_FA_EUR!AL:AL,JPK_FA_EUR!Y:Y,F99)+SUMIFS(JPK_FA_EUR!AN:AN,JPK_FA_EUR!Y:Y,F99)+SUMIFS(JPK_FA_EUR!AP:AP,JPK_FA_EUR!Y:Y,F99)+SUMIFS(JPK_FA_EUR!AR:AR,JPK_FA_EUR!Y:Y,F99),"")</f>
        <v/>
      </c>
      <c r="H99" s="7" t="str">
        <f>IF(JPK_FA_EUR!Y87&lt;&gt;"",SUMIFS(JPK_FA_EUR!AI:AI,JPK_FA_EUR!Y:Y,F99)+SUMIFS(JPK_FA_EUR!AK:AK,JPK_FA_EUR!Y:Y,F99)+SUMIFS(JPK_FA_EUR!AM:AM,JPK_FA_EUR!Y:Y,F99)+SUMIFS(JPK_FA_EUR!AM:AM,JPK_FA_EUR!Y:Y,F99)+SUMIFS(JPK_FA_EUR!AO:AO,JPK_FA_EUR!Y:Y,F99)+SUMIFS(JPK_FA_EUR!AQ:AQ,JPK_FA_EUR!Y:Y,F99),"")</f>
        <v/>
      </c>
    </row>
    <row r="100" spans="2:8" x14ac:dyDescent="0.35">
      <c r="B100" s="6" t="str">
        <f>IF(JPK_FA_PLN!Y88&lt;&gt;"",JPK_FA_PLN!Y88,"")</f>
        <v/>
      </c>
      <c r="C100" s="7" t="str">
        <f>IF(JPK_FA_PLN!Y88&lt;&gt;"",SUMIFS(JPK_FA_PLN!AH:AH,JPK_FA_PLN!Y:Y,B100)+SUMIFS(JPK_FA_PLN!AJ:AJ,JPK_FA_PLN!Y:Y,B100)+SUMIFS(JPK_FA_PLN!AL:AL,JPK_FA_PLN!Y:Y,B100)+SUMIFS(JPK_FA_PLN!AN:AN,JPK_FA_PLN!Y:Y,B100)+SUMIFS(JPK_FA_PLN!AP:AP,JPK_FA_PLN!Y:Y,B100)+SUMIFS(JPK_FA_PLN!AR:AR,JPK_FA_PLN!Y:Y,B100),"")</f>
        <v/>
      </c>
      <c r="D100" s="7" t="str">
        <f>IF(JPK_FA_PLN!Y88&lt;&gt;"",SUMIFS(JPK_FA_PLN!AI:AI,JPK_FA_PLN!Y:Y,B100)+SUMIFS(JPK_FA_PLN!AK:AK,JPK_FA_PLN!Y:Y,B100)+SUMIFS(JPK_FA_PLN!AM:AM,JPK_FA_PLN!Y:Y,B100)+SUMIFS(JPK_FA_PLN!AO:AO,JPK_FA_PLN!Y:Y,B100)+SUMIFS(JPK_FA_PLN!AQ:AQ,JPK_FA_PLN!Y:Y,B100),"")</f>
        <v/>
      </c>
      <c r="F100" s="6" t="str">
        <f>IF(JPK_FA_EUR!Y88&lt;&gt;"",JPK_FA_EUR!Y88,"")</f>
        <v/>
      </c>
      <c r="G100" s="7" t="str">
        <f>IF(JPK_FA_EUR!Y88&lt;&gt;"",SUMIFS(JPK_FA_EUR!AH:AH,JPK_FA_EUR!Y:Y,F100)+SUMIFS(JPK_FA_EUR!AJ:AJ,JPK_FA_EUR!Y:Y,F100)+SUMIFS(JPK_FA_EUR!AL:AL,JPK_FA_EUR!Y:Y,F100)+SUMIFS(JPK_FA_EUR!AN:AN,JPK_FA_EUR!Y:Y,F100)+SUMIFS(JPK_FA_EUR!AP:AP,JPK_FA_EUR!Y:Y,F100)+SUMIFS(JPK_FA_EUR!AR:AR,JPK_FA_EUR!Y:Y,F100),"")</f>
        <v/>
      </c>
      <c r="H100" s="7" t="str">
        <f>IF(JPK_FA_EUR!Y88&lt;&gt;"",SUMIFS(JPK_FA_EUR!AI:AI,JPK_FA_EUR!Y:Y,F100)+SUMIFS(JPK_FA_EUR!AK:AK,JPK_FA_EUR!Y:Y,F100)+SUMIFS(JPK_FA_EUR!AM:AM,JPK_FA_EUR!Y:Y,F100)+SUMIFS(JPK_FA_EUR!AM:AM,JPK_FA_EUR!Y:Y,F100)+SUMIFS(JPK_FA_EUR!AO:AO,JPK_FA_EUR!Y:Y,F100)+SUMIFS(JPK_FA_EUR!AQ:AQ,JPK_FA_EUR!Y:Y,F100),"")</f>
        <v/>
      </c>
    </row>
    <row r="101" spans="2:8" x14ac:dyDescent="0.35">
      <c r="B101" s="6" t="str">
        <f>IF(JPK_FA_PLN!Y89&lt;&gt;"",JPK_FA_PLN!Y89,"")</f>
        <v/>
      </c>
      <c r="C101" s="7" t="str">
        <f>IF(JPK_FA_PLN!Y89&lt;&gt;"",SUMIFS(JPK_FA_PLN!AH:AH,JPK_FA_PLN!Y:Y,B101)+SUMIFS(JPK_FA_PLN!AJ:AJ,JPK_FA_PLN!Y:Y,B101)+SUMIFS(JPK_FA_PLN!AL:AL,JPK_FA_PLN!Y:Y,B101)+SUMIFS(JPK_FA_PLN!AN:AN,JPK_FA_PLN!Y:Y,B101)+SUMIFS(JPK_FA_PLN!AP:AP,JPK_FA_PLN!Y:Y,B101)+SUMIFS(JPK_FA_PLN!AR:AR,JPK_FA_PLN!Y:Y,B101),"")</f>
        <v/>
      </c>
      <c r="D101" s="7" t="str">
        <f>IF(JPK_FA_PLN!Y89&lt;&gt;"",SUMIFS(JPK_FA_PLN!AI:AI,JPK_FA_PLN!Y:Y,B101)+SUMIFS(JPK_FA_PLN!AK:AK,JPK_FA_PLN!Y:Y,B101)+SUMIFS(JPK_FA_PLN!AM:AM,JPK_FA_PLN!Y:Y,B101)+SUMIFS(JPK_FA_PLN!AO:AO,JPK_FA_PLN!Y:Y,B101)+SUMIFS(JPK_FA_PLN!AQ:AQ,JPK_FA_PLN!Y:Y,B101),"")</f>
        <v/>
      </c>
      <c r="F101" s="6" t="str">
        <f>IF(JPK_FA_EUR!Y89&lt;&gt;"",JPK_FA_EUR!Y89,"")</f>
        <v/>
      </c>
      <c r="G101" s="7" t="str">
        <f>IF(JPK_FA_EUR!Y89&lt;&gt;"",SUMIFS(JPK_FA_EUR!AH:AH,JPK_FA_EUR!Y:Y,F101)+SUMIFS(JPK_FA_EUR!AJ:AJ,JPK_FA_EUR!Y:Y,F101)+SUMIFS(JPK_FA_EUR!AL:AL,JPK_FA_EUR!Y:Y,F101)+SUMIFS(JPK_FA_EUR!AN:AN,JPK_FA_EUR!Y:Y,F101)+SUMIFS(JPK_FA_EUR!AP:AP,JPK_FA_EUR!Y:Y,F101)+SUMIFS(JPK_FA_EUR!AR:AR,JPK_FA_EUR!Y:Y,F101),"")</f>
        <v/>
      </c>
      <c r="H101" s="7" t="str">
        <f>IF(JPK_FA_EUR!Y89&lt;&gt;"",SUMIFS(JPK_FA_EUR!AI:AI,JPK_FA_EUR!Y:Y,F101)+SUMIFS(JPK_FA_EUR!AK:AK,JPK_FA_EUR!Y:Y,F101)+SUMIFS(JPK_FA_EUR!AM:AM,JPK_FA_EUR!Y:Y,F101)+SUMIFS(JPK_FA_EUR!AM:AM,JPK_FA_EUR!Y:Y,F101)+SUMIFS(JPK_FA_EUR!AO:AO,JPK_FA_EUR!Y:Y,F101)+SUMIFS(JPK_FA_EUR!AQ:AQ,JPK_FA_EUR!Y:Y,F101),"")</f>
        <v/>
      </c>
    </row>
    <row r="102" spans="2:8" x14ac:dyDescent="0.35">
      <c r="B102" s="6" t="str">
        <f>IF(JPK_FA_PLN!Y90&lt;&gt;"",JPK_FA_PLN!Y90,"")</f>
        <v/>
      </c>
      <c r="C102" s="7" t="str">
        <f>IF(JPK_FA_PLN!Y90&lt;&gt;"",SUMIFS(JPK_FA_PLN!AH:AH,JPK_FA_PLN!Y:Y,B102)+SUMIFS(JPK_FA_PLN!AJ:AJ,JPK_FA_PLN!Y:Y,B102)+SUMIFS(JPK_FA_PLN!AL:AL,JPK_FA_PLN!Y:Y,B102)+SUMIFS(JPK_FA_PLN!AN:AN,JPK_FA_PLN!Y:Y,B102)+SUMIFS(JPK_FA_PLN!AP:AP,JPK_FA_PLN!Y:Y,B102)+SUMIFS(JPK_FA_PLN!AR:AR,JPK_FA_PLN!Y:Y,B102),"")</f>
        <v/>
      </c>
      <c r="D102" s="7" t="str">
        <f>IF(JPK_FA_PLN!Y90&lt;&gt;"",SUMIFS(JPK_FA_PLN!AI:AI,JPK_FA_PLN!Y:Y,B102)+SUMIFS(JPK_FA_PLN!AK:AK,JPK_FA_PLN!Y:Y,B102)+SUMIFS(JPK_FA_PLN!AM:AM,JPK_FA_PLN!Y:Y,B102)+SUMIFS(JPK_FA_PLN!AO:AO,JPK_FA_PLN!Y:Y,B102)+SUMIFS(JPK_FA_PLN!AQ:AQ,JPK_FA_PLN!Y:Y,B102),"")</f>
        <v/>
      </c>
      <c r="F102" s="6" t="str">
        <f>IF(JPK_FA_EUR!Y90&lt;&gt;"",JPK_FA_EUR!Y90,"")</f>
        <v/>
      </c>
      <c r="G102" s="7" t="str">
        <f>IF(JPK_FA_EUR!Y90&lt;&gt;"",SUMIFS(JPK_FA_EUR!AH:AH,JPK_FA_EUR!Y:Y,F102)+SUMIFS(JPK_FA_EUR!AJ:AJ,JPK_FA_EUR!Y:Y,F102)+SUMIFS(JPK_FA_EUR!AL:AL,JPK_FA_EUR!Y:Y,F102)+SUMIFS(JPK_FA_EUR!AN:AN,JPK_FA_EUR!Y:Y,F102)+SUMIFS(JPK_FA_EUR!AP:AP,JPK_FA_EUR!Y:Y,F102)+SUMIFS(JPK_FA_EUR!AR:AR,JPK_FA_EUR!Y:Y,F102),"")</f>
        <v/>
      </c>
      <c r="H102" s="7" t="str">
        <f>IF(JPK_FA_EUR!Y90&lt;&gt;"",SUMIFS(JPK_FA_EUR!AI:AI,JPK_FA_EUR!Y:Y,F102)+SUMIFS(JPK_FA_EUR!AK:AK,JPK_FA_EUR!Y:Y,F102)+SUMIFS(JPK_FA_EUR!AM:AM,JPK_FA_EUR!Y:Y,F102)+SUMIFS(JPK_FA_EUR!AM:AM,JPK_FA_EUR!Y:Y,F102)+SUMIFS(JPK_FA_EUR!AO:AO,JPK_FA_EUR!Y:Y,F102)+SUMIFS(JPK_FA_EUR!AQ:AQ,JPK_FA_EUR!Y:Y,F102),"")</f>
        <v/>
      </c>
    </row>
    <row r="103" spans="2:8" x14ac:dyDescent="0.35">
      <c r="B103" s="6" t="str">
        <f>IF(JPK_FA_PLN!Y91&lt;&gt;"",JPK_FA_PLN!Y91,"")</f>
        <v/>
      </c>
      <c r="C103" s="7" t="str">
        <f>IF(JPK_FA_PLN!Y91&lt;&gt;"",SUMIFS(JPK_FA_PLN!AH:AH,JPK_FA_PLN!Y:Y,B103)+SUMIFS(JPK_FA_PLN!AJ:AJ,JPK_FA_PLN!Y:Y,B103)+SUMIFS(JPK_FA_PLN!AL:AL,JPK_FA_PLN!Y:Y,B103)+SUMIFS(JPK_FA_PLN!AN:AN,JPK_FA_PLN!Y:Y,B103)+SUMIFS(JPK_FA_PLN!AP:AP,JPK_FA_PLN!Y:Y,B103)+SUMIFS(JPK_FA_PLN!AR:AR,JPK_FA_PLN!Y:Y,B103),"")</f>
        <v/>
      </c>
      <c r="D103" s="7" t="str">
        <f>IF(JPK_FA_PLN!Y91&lt;&gt;"",SUMIFS(JPK_FA_PLN!AI:AI,JPK_FA_PLN!Y:Y,B103)+SUMIFS(JPK_FA_PLN!AK:AK,JPK_FA_PLN!Y:Y,B103)+SUMIFS(JPK_FA_PLN!AM:AM,JPK_FA_PLN!Y:Y,B103)+SUMIFS(JPK_FA_PLN!AO:AO,JPK_FA_PLN!Y:Y,B103)+SUMIFS(JPK_FA_PLN!AQ:AQ,JPK_FA_PLN!Y:Y,B103),"")</f>
        <v/>
      </c>
      <c r="F103" s="6" t="str">
        <f>IF(JPK_FA_EUR!Y91&lt;&gt;"",JPK_FA_EUR!Y91,"")</f>
        <v/>
      </c>
      <c r="G103" s="7" t="str">
        <f>IF(JPK_FA_EUR!Y91&lt;&gt;"",SUMIFS(JPK_FA_EUR!AH:AH,JPK_FA_EUR!Y:Y,F103)+SUMIFS(JPK_FA_EUR!AJ:AJ,JPK_FA_EUR!Y:Y,F103)+SUMIFS(JPK_FA_EUR!AL:AL,JPK_FA_EUR!Y:Y,F103)+SUMIFS(JPK_FA_EUR!AN:AN,JPK_FA_EUR!Y:Y,F103)+SUMIFS(JPK_FA_EUR!AP:AP,JPK_FA_EUR!Y:Y,F103)+SUMIFS(JPK_FA_EUR!AR:AR,JPK_FA_EUR!Y:Y,F103),"")</f>
        <v/>
      </c>
      <c r="H103" s="7" t="str">
        <f>IF(JPK_FA_EUR!Y91&lt;&gt;"",SUMIFS(JPK_FA_EUR!AI:AI,JPK_FA_EUR!Y:Y,F103)+SUMIFS(JPK_FA_EUR!AK:AK,JPK_FA_EUR!Y:Y,F103)+SUMIFS(JPK_FA_EUR!AM:AM,JPK_FA_EUR!Y:Y,F103)+SUMIFS(JPK_FA_EUR!AM:AM,JPK_FA_EUR!Y:Y,F103)+SUMIFS(JPK_FA_EUR!AO:AO,JPK_FA_EUR!Y:Y,F103)+SUMIFS(JPK_FA_EUR!AQ:AQ,JPK_FA_EUR!Y:Y,F103),"")</f>
        <v/>
      </c>
    </row>
    <row r="104" spans="2:8" x14ac:dyDescent="0.35">
      <c r="B104" s="6" t="str">
        <f>IF(JPK_FA_PLN!Y92&lt;&gt;"",JPK_FA_PLN!Y92,"")</f>
        <v/>
      </c>
      <c r="C104" s="7" t="str">
        <f>IF(JPK_FA_PLN!Y92&lt;&gt;"",SUMIFS(JPK_FA_PLN!AH:AH,JPK_FA_PLN!Y:Y,B104)+SUMIFS(JPK_FA_PLN!AJ:AJ,JPK_FA_PLN!Y:Y,B104)+SUMIFS(JPK_FA_PLN!AL:AL,JPK_FA_PLN!Y:Y,B104)+SUMIFS(JPK_FA_PLN!AN:AN,JPK_FA_PLN!Y:Y,B104)+SUMIFS(JPK_FA_PLN!AP:AP,JPK_FA_PLN!Y:Y,B104)+SUMIFS(JPK_FA_PLN!AR:AR,JPK_FA_PLN!Y:Y,B104),"")</f>
        <v/>
      </c>
      <c r="D104" s="7" t="str">
        <f>IF(JPK_FA_PLN!Y92&lt;&gt;"",SUMIFS(JPK_FA_PLN!AI:AI,JPK_FA_PLN!Y:Y,B104)+SUMIFS(JPK_FA_PLN!AK:AK,JPK_FA_PLN!Y:Y,B104)+SUMIFS(JPK_FA_PLN!AM:AM,JPK_FA_PLN!Y:Y,B104)+SUMIFS(JPK_FA_PLN!AO:AO,JPK_FA_PLN!Y:Y,B104)+SUMIFS(JPK_FA_PLN!AQ:AQ,JPK_FA_PLN!Y:Y,B104),"")</f>
        <v/>
      </c>
      <c r="F104" s="6" t="str">
        <f>IF(JPK_FA_EUR!Y92&lt;&gt;"",JPK_FA_EUR!Y92,"")</f>
        <v/>
      </c>
      <c r="G104" s="7" t="str">
        <f>IF(JPK_FA_EUR!Y92&lt;&gt;"",SUMIFS(JPK_FA_EUR!AH:AH,JPK_FA_EUR!Y:Y,F104)+SUMIFS(JPK_FA_EUR!AJ:AJ,JPK_FA_EUR!Y:Y,F104)+SUMIFS(JPK_FA_EUR!AL:AL,JPK_FA_EUR!Y:Y,F104)+SUMIFS(JPK_FA_EUR!AN:AN,JPK_FA_EUR!Y:Y,F104)+SUMIFS(JPK_FA_EUR!AP:AP,JPK_FA_EUR!Y:Y,F104)+SUMIFS(JPK_FA_EUR!AR:AR,JPK_FA_EUR!Y:Y,F104),"")</f>
        <v/>
      </c>
      <c r="H104" s="7" t="str">
        <f>IF(JPK_FA_EUR!Y92&lt;&gt;"",SUMIFS(JPK_FA_EUR!AI:AI,JPK_FA_EUR!Y:Y,F104)+SUMIFS(JPK_FA_EUR!AK:AK,JPK_FA_EUR!Y:Y,F104)+SUMIFS(JPK_FA_EUR!AM:AM,JPK_FA_EUR!Y:Y,F104)+SUMIFS(JPK_FA_EUR!AM:AM,JPK_FA_EUR!Y:Y,F104)+SUMIFS(JPK_FA_EUR!AO:AO,JPK_FA_EUR!Y:Y,F104)+SUMIFS(JPK_FA_EUR!AQ:AQ,JPK_FA_EUR!Y:Y,F104),"")</f>
        <v/>
      </c>
    </row>
    <row r="105" spans="2:8" x14ac:dyDescent="0.35">
      <c r="B105" s="6" t="str">
        <f>IF(JPK_FA_PLN!Y93&lt;&gt;"",JPK_FA_PLN!Y93,"")</f>
        <v/>
      </c>
      <c r="C105" s="7" t="str">
        <f>IF(JPK_FA_PLN!Y93&lt;&gt;"",SUMIFS(JPK_FA_PLN!AH:AH,JPK_FA_PLN!Y:Y,B105)+SUMIFS(JPK_FA_PLN!AJ:AJ,JPK_FA_PLN!Y:Y,B105)+SUMIFS(JPK_FA_PLN!AL:AL,JPK_FA_PLN!Y:Y,B105)+SUMIFS(JPK_FA_PLN!AN:AN,JPK_FA_PLN!Y:Y,B105)+SUMIFS(JPK_FA_PLN!AP:AP,JPK_FA_PLN!Y:Y,B105)+SUMIFS(JPK_FA_PLN!AR:AR,JPK_FA_PLN!Y:Y,B105),"")</f>
        <v/>
      </c>
      <c r="D105" s="7" t="str">
        <f>IF(JPK_FA_PLN!Y93&lt;&gt;"",SUMIFS(JPK_FA_PLN!AI:AI,JPK_FA_PLN!Y:Y,B105)+SUMIFS(JPK_FA_PLN!AK:AK,JPK_FA_PLN!Y:Y,B105)+SUMIFS(JPK_FA_PLN!AM:AM,JPK_FA_PLN!Y:Y,B105)+SUMIFS(JPK_FA_PLN!AO:AO,JPK_FA_PLN!Y:Y,B105)+SUMIFS(JPK_FA_PLN!AQ:AQ,JPK_FA_PLN!Y:Y,B105),"")</f>
        <v/>
      </c>
      <c r="F105" s="6" t="str">
        <f>IF(JPK_FA_EUR!Y93&lt;&gt;"",JPK_FA_EUR!Y93,"")</f>
        <v/>
      </c>
      <c r="G105" s="7" t="str">
        <f>IF(JPK_FA_EUR!Y93&lt;&gt;"",SUMIFS(JPK_FA_EUR!AH:AH,JPK_FA_EUR!Y:Y,F105)+SUMIFS(JPK_FA_EUR!AJ:AJ,JPK_FA_EUR!Y:Y,F105)+SUMIFS(JPK_FA_EUR!AL:AL,JPK_FA_EUR!Y:Y,F105)+SUMIFS(JPK_FA_EUR!AN:AN,JPK_FA_EUR!Y:Y,F105)+SUMIFS(JPK_FA_EUR!AP:AP,JPK_FA_EUR!Y:Y,F105)+SUMIFS(JPK_FA_EUR!AR:AR,JPK_FA_EUR!Y:Y,F105),"")</f>
        <v/>
      </c>
      <c r="H105" s="7" t="str">
        <f>IF(JPK_FA_EUR!Y93&lt;&gt;"",SUMIFS(JPK_FA_EUR!AI:AI,JPK_FA_EUR!Y:Y,F105)+SUMIFS(JPK_FA_EUR!AK:AK,JPK_FA_EUR!Y:Y,F105)+SUMIFS(JPK_FA_EUR!AM:AM,JPK_FA_EUR!Y:Y,F105)+SUMIFS(JPK_FA_EUR!AM:AM,JPK_FA_EUR!Y:Y,F105)+SUMIFS(JPK_FA_EUR!AO:AO,JPK_FA_EUR!Y:Y,F105)+SUMIFS(JPK_FA_EUR!AQ:AQ,JPK_FA_EUR!Y:Y,F105),"")</f>
        <v/>
      </c>
    </row>
    <row r="106" spans="2:8" x14ac:dyDescent="0.35">
      <c r="B106" s="6" t="str">
        <f>IF(JPK_FA_PLN!Y94&lt;&gt;"",JPK_FA_PLN!Y94,"")</f>
        <v/>
      </c>
      <c r="C106" s="7" t="str">
        <f>IF(JPK_FA_PLN!Y94&lt;&gt;"",SUMIFS(JPK_FA_PLN!AH:AH,JPK_FA_PLN!Y:Y,B106)+SUMIFS(JPK_FA_PLN!AJ:AJ,JPK_FA_PLN!Y:Y,B106)+SUMIFS(JPK_FA_PLN!AL:AL,JPK_FA_PLN!Y:Y,B106)+SUMIFS(JPK_FA_PLN!AN:AN,JPK_FA_PLN!Y:Y,B106)+SUMIFS(JPK_FA_PLN!AP:AP,JPK_FA_PLN!Y:Y,B106)+SUMIFS(JPK_FA_PLN!AR:AR,JPK_FA_PLN!Y:Y,B106),"")</f>
        <v/>
      </c>
      <c r="D106" s="7" t="str">
        <f>IF(JPK_FA_PLN!Y94&lt;&gt;"",SUMIFS(JPK_FA_PLN!AI:AI,JPK_FA_PLN!Y:Y,B106)+SUMIFS(JPK_FA_PLN!AK:AK,JPK_FA_PLN!Y:Y,B106)+SUMIFS(JPK_FA_PLN!AM:AM,JPK_FA_PLN!Y:Y,B106)+SUMIFS(JPK_FA_PLN!AO:AO,JPK_FA_PLN!Y:Y,B106)+SUMIFS(JPK_FA_PLN!AQ:AQ,JPK_FA_PLN!Y:Y,B106),"")</f>
        <v/>
      </c>
      <c r="F106" s="6" t="str">
        <f>IF(JPK_FA_EUR!Y94&lt;&gt;"",JPK_FA_EUR!Y94,"")</f>
        <v/>
      </c>
      <c r="G106" s="7" t="str">
        <f>IF(JPK_FA_EUR!Y94&lt;&gt;"",SUMIFS(JPK_FA_EUR!AH:AH,JPK_FA_EUR!Y:Y,F106)+SUMIFS(JPK_FA_EUR!AJ:AJ,JPK_FA_EUR!Y:Y,F106)+SUMIFS(JPK_FA_EUR!AL:AL,JPK_FA_EUR!Y:Y,F106)+SUMIFS(JPK_FA_EUR!AN:AN,JPK_FA_EUR!Y:Y,F106)+SUMIFS(JPK_FA_EUR!AP:AP,JPK_FA_EUR!Y:Y,F106)+SUMIFS(JPK_FA_EUR!AR:AR,JPK_FA_EUR!Y:Y,F106),"")</f>
        <v/>
      </c>
      <c r="H106" s="7" t="str">
        <f>IF(JPK_FA_EUR!Y94&lt;&gt;"",SUMIFS(JPK_FA_EUR!AI:AI,JPK_FA_EUR!Y:Y,F106)+SUMIFS(JPK_FA_EUR!AK:AK,JPK_FA_EUR!Y:Y,F106)+SUMIFS(JPK_FA_EUR!AM:AM,JPK_FA_EUR!Y:Y,F106)+SUMIFS(JPK_FA_EUR!AM:AM,JPK_FA_EUR!Y:Y,F106)+SUMIFS(JPK_FA_EUR!AO:AO,JPK_FA_EUR!Y:Y,F106)+SUMIFS(JPK_FA_EUR!AQ:AQ,JPK_FA_EUR!Y:Y,F106),"")</f>
        <v/>
      </c>
    </row>
    <row r="107" spans="2:8" x14ac:dyDescent="0.35">
      <c r="B107" s="6" t="str">
        <f>IF(JPK_FA_PLN!Y95&lt;&gt;"",JPK_FA_PLN!Y95,"")</f>
        <v/>
      </c>
      <c r="C107" s="7" t="str">
        <f>IF(JPK_FA_PLN!Y95&lt;&gt;"",SUMIFS(JPK_FA_PLN!AH:AH,JPK_FA_PLN!Y:Y,B107)+SUMIFS(JPK_FA_PLN!AJ:AJ,JPK_FA_PLN!Y:Y,B107)+SUMIFS(JPK_FA_PLN!AL:AL,JPK_FA_PLN!Y:Y,B107)+SUMIFS(JPK_FA_PLN!AN:AN,JPK_FA_PLN!Y:Y,B107)+SUMIFS(JPK_FA_PLN!AP:AP,JPK_FA_PLN!Y:Y,B107)+SUMIFS(JPK_FA_PLN!AR:AR,JPK_FA_PLN!Y:Y,B107),"")</f>
        <v/>
      </c>
      <c r="D107" s="7" t="str">
        <f>IF(JPK_FA_PLN!Y95&lt;&gt;"",SUMIFS(JPK_FA_PLN!AI:AI,JPK_FA_PLN!Y:Y,B107)+SUMIFS(JPK_FA_PLN!AK:AK,JPK_FA_PLN!Y:Y,B107)+SUMIFS(JPK_FA_PLN!AM:AM,JPK_FA_PLN!Y:Y,B107)+SUMIFS(JPK_FA_PLN!AO:AO,JPK_FA_PLN!Y:Y,B107)+SUMIFS(JPK_FA_PLN!AQ:AQ,JPK_FA_PLN!Y:Y,B107),"")</f>
        <v/>
      </c>
      <c r="F107" s="6" t="str">
        <f>IF(JPK_FA_EUR!Y95&lt;&gt;"",JPK_FA_EUR!Y95,"")</f>
        <v/>
      </c>
      <c r="G107" s="7" t="str">
        <f>IF(JPK_FA_EUR!Y95&lt;&gt;"",SUMIFS(JPK_FA_EUR!AH:AH,JPK_FA_EUR!Y:Y,F107)+SUMIFS(JPK_FA_EUR!AJ:AJ,JPK_FA_EUR!Y:Y,F107)+SUMIFS(JPK_FA_EUR!AL:AL,JPK_FA_EUR!Y:Y,F107)+SUMIFS(JPK_FA_EUR!AN:AN,JPK_FA_EUR!Y:Y,F107)+SUMIFS(JPK_FA_EUR!AP:AP,JPK_FA_EUR!Y:Y,F107)+SUMIFS(JPK_FA_EUR!AR:AR,JPK_FA_EUR!Y:Y,F107),"")</f>
        <v/>
      </c>
      <c r="H107" s="7" t="str">
        <f>IF(JPK_FA_EUR!Y95&lt;&gt;"",SUMIFS(JPK_FA_EUR!AI:AI,JPK_FA_EUR!Y:Y,F107)+SUMIFS(JPK_FA_EUR!AK:AK,JPK_FA_EUR!Y:Y,F107)+SUMIFS(JPK_FA_EUR!AM:AM,JPK_FA_EUR!Y:Y,F107)+SUMIFS(JPK_FA_EUR!AM:AM,JPK_FA_EUR!Y:Y,F107)+SUMIFS(JPK_FA_EUR!AO:AO,JPK_FA_EUR!Y:Y,F107)+SUMIFS(JPK_FA_EUR!AQ:AQ,JPK_FA_EUR!Y:Y,F107),"")</f>
        <v/>
      </c>
    </row>
    <row r="108" spans="2:8" x14ac:dyDescent="0.35">
      <c r="B108" s="6" t="str">
        <f>IF(JPK_FA_PLN!Y96&lt;&gt;"",JPK_FA_PLN!Y96,"")</f>
        <v/>
      </c>
      <c r="C108" s="7" t="str">
        <f>IF(JPK_FA_PLN!Y96&lt;&gt;"",SUMIFS(JPK_FA_PLN!AH:AH,JPK_FA_PLN!Y:Y,B108)+SUMIFS(JPK_FA_PLN!AJ:AJ,JPK_FA_PLN!Y:Y,B108)+SUMIFS(JPK_FA_PLN!AL:AL,JPK_FA_PLN!Y:Y,B108)+SUMIFS(JPK_FA_PLN!AN:AN,JPK_FA_PLN!Y:Y,B108)+SUMIFS(JPK_FA_PLN!AP:AP,JPK_FA_PLN!Y:Y,B108)+SUMIFS(JPK_FA_PLN!AR:AR,JPK_FA_PLN!Y:Y,B108),"")</f>
        <v/>
      </c>
      <c r="D108" s="7" t="str">
        <f>IF(JPK_FA_PLN!Y96&lt;&gt;"",SUMIFS(JPK_FA_PLN!AI:AI,JPK_FA_PLN!Y:Y,B108)+SUMIFS(JPK_FA_PLN!AK:AK,JPK_FA_PLN!Y:Y,B108)+SUMIFS(JPK_FA_PLN!AM:AM,JPK_FA_PLN!Y:Y,B108)+SUMIFS(JPK_FA_PLN!AO:AO,JPK_FA_PLN!Y:Y,B108)+SUMIFS(JPK_FA_PLN!AQ:AQ,JPK_FA_PLN!Y:Y,B108),"")</f>
        <v/>
      </c>
      <c r="F108" s="6" t="str">
        <f>IF(JPK_FA_EUR!Y96&lt;&gt;"",JPK_FA_EUR!Y96,"")</f>
        <v/>
      </c>
      <c r="G108" s="7" t="str">
        <f>IF(JPK_FA_EUR!Y96&lt;&gt;"",SUMIFS(JPK_FA_EUR!AH:AH,JPK_FA_EUR!Y:Y,F108)+SUMIFS(JPK_FA_EUR!AJ:AJ,JPK_FA_EUR!Y:Y,F108)+SUMIFS(JPK_FA_EUR!AL:AL,JPK_FA_EUR!Y:Y,F108)+SUMIFS(JPK_FA_EUR!AN:AN,JPK_FA_EUR!Y:Y,F108)+SUMIFS(JPK_FA_EUR!AP:AP,JPK_FA_EUR!Y:Y,F108)+SUMIFS(JPK_FA_EUR!AR:AR,JPK_FA_EUR!Y:Y,F108),"")</f>
        <v/>
      </c>
      <c r="H108" s="7" t="str">
        <f>IF(JPK_FA_EUR!Y96&lt;&gt;"",SUMIFS(JPK_FA_EUR!AI:AI,JPK_FA_EUR!Y:Y,F108)+SUMIFS(JPK_FA_EUR!AK:AK,JPK_FA_EUR!Y:Y,F108)+SUMIFS(JPK_FA_EUR!AM:AM,JPK_FA_EUR!Y:Y,F108)+SUMIFS(JPK_FA_EUR!AM:AM,JPK_FA_EUR!Y:Y,F108)+SUMIFS(JPK_FA_EUR!AO:AO,JPK_FA_EUR!Y:Y,F108)+SUMIFS(JPK_FA_EUR!AQ:AQ,JPK_FA_EUR!Y:Y,F108),"")</f>
        <v/>
      </c>
    </row>
    <row r="109" spans="2:8" x14ac:dyDescent="0.35">
      <c r="B109" s="6" t="str">
        <f>IF(JPK_FA_PLN!Y97&lt;&gt;"",JPK_FA_PLN!Y97,"")</f>
        <v/>
      </c>
      <c r="C109" s="7" t="str">
        <f>IF(JPK_FA_PLN!Y97&lt;&gt;"",SUMIFS(JPK_FA_PLN!AH:AH,JPK_FA_PLN!Y:Y,B109)+SUMIFS(JPK_FA_PLN!AJ:AJ,JPK_FA_PLN!Y:Y,B109)+SUMIFS(JPK_FA_PLN!AL:AL,JPK_FA_PLN!Y:Y,B109)+SUMIFS(JPK_FA_PLN!AN:AN,JPK_FA_PLN!Y:Y,B109)+SUMIFS(JPK_FA_PLN!AP:AP,JPK_FA_PLN!Y:Y,B109)+SUMIFS(JPK_FA_PLN!AR:AR,JPK_FA_PLN!Y:Y,B109),"")</f>
        <v/>
      </c>
      <c r="D109" s="7" t="str">
        <f>IF(JPK_FA_PLN!Y97&lt;&gt;"",SUMIFS(JPK_FA_PLN!AI:AI,JPK_FA_PLN!Y:Y,B109)+SUMIFS(JPK_FA_PLN!AK:AK,JPK_FA_PLN!Y:Y,B109)+SUMIFS(JPK_FA_PLN!AM:AM,JPK_FA_PLN!Y:Y,B109)+SUMIFS(JPK_FA_PLN!AO:AO,JPK_FA_PLN!Y:Y,B109)+SUMIFS(JPK_FA_PLN!AQ:AQ,JPK_FA_PLN!Y:Y,B109),"")</f>
        <v/>
      </c>
      <c r="F109" s="6" t="str">
        <f>IF(JPK_FA_EUR!Y97&lt;&gt;"",JPK_FA_EUR!Y97,"")</f>
        <v/>
      </c>
      <c r="G109" s="7" t="str">
        <f>IF(JPK_FA_EUR!Y97&lt;&gt;"",SUMIFS(JPK_FA_EUR!AH:AH,JPK_FA_EUR!Y:Y,F109)+SUMIFS(JPK_FA_EUR!AJ:AJ,JPK_FA_EUR!Y:Y,F109)+SUMIFS(JPK_FA_EUR!AL:AL,JPK_FA_EUR!Y:Y,F109)+SUMIFS(JPK_FA_EUR!AN:AN,JPK_FA_EUR!Y:Y,F109)+SUMIFS(JPK_FA_EUR!AP:AP,JPK_FA_EUR!Y:Y,F109)+SUMIFS(JPK_FA_EUR!AR:AR,JPK_FA_EUR!Y:Y,F109),"")</f>
        <v/>
      </c>
      <c r="H109" s="7" t="str">
        <f>IF(JPK_FA_EUR!Y97&lt;&gt;"",SUMIFS(JPK_FA_EUR!AI:AI,JPK_FA_EUR!Y:Y,F109)+SUMIFS(JPK_FA_EUR!AK:AK,JPK_FA_EUR!Y:Y,F109)+SUMIFS(JPK_FA_EUR!AM:AM,JPK_FA_EUR!Y:Y,F109)+SUMIFS(JPK_FA_EUR!AM:AM,JPK_FA_EUR!Y:Y,F109)+SUMIFS(JPK_FA_EUR!AO:AO,JPK_FA_EUR!Y:Y,F109)+SUMIFS(JPK_FA_EUR!AQ:AQ,JPK_FA_EUR!Y:Y,F109),"")</f>
        <v/>
      </c>
    </row>
    <row r="110" spans="2:8" x14ac:dyDescent="0.35">
      <c r="B110" s="6" t="str">
        <f>IF(JPK_FA_PLN!Y98&lt;&gt;"",JPK_FA_PLN!Y98,"")</f>
        <v/>
      </c>
      <c r="C110" s="7" t="str">
        <f>IF(JPK_FA_PLN!Y98&lt;&gt;"",SUMIFS(JPK_FA_PLN!AH:AH,JPK_FA_PLN!Y:Y,B110)+SUMIFS(JPK_FA_PLN!AJ:AJ,JPK_FA_PLN!Y:Y,B110)+SUMIFS(JPK_FA_PLN!AL:AL,JPK_FA_PLN!Y:Y,B110)+SUMIFS(JPK_FA_PLN!AN:AN,JPK_FA_PLN!Y:Y,B110)+SUMIFS(JPK_FA_PLN!AP:AP,JPK_FA_PLN!Y:Y,B110)+SUMIFS(JPK_FA_PLN!AR:AR,JPK_FA_PLN!Y:Y,B110),"")</f>
        <v/>
      </c>
      <c r="D110" s="7" t="str">
        <f>IF(JPK_FA_PLN!Y98&lt;&gt;"",SUMIFS(JPK_FA_PLN!AI:AI,JPK_FA_PLN!Y:Y,B110)+SUMIFS(JPK_FA_PLN!AK:AK,JPK_FA_PLN!Y:Y,B110)+SUMIFS(JPK_FA_PLN!AM:AM,JPK_FA_PLN!Y:Y,B110)+SUMIFS(JPK_FA_PLN!AO:AO,JPK_FA_PLN!Y:Y,B110)+SUMIFS(JPK_FA_PLN!AQ:AQ,JPK_FA_PLN!Y:Y,B110),"")</f>
        <v/>
      </c>
      <c r="F110" s="6" t="str">
        <f>IF(JPK_FA_EUR!Y98&lt;&gt;"",JPK_FA_EUR!Y98,"")</f>
        <v/>
      </c>
      <c r="G110" s="7" t="str">
        <f>IF(JPK_FA_EUR!Y98&lt;&gt;"",SUMIFS(JPK_FA_EUR!AH:AH,JPK_FA_EUR!Y:Y,F110)+SUMIFS(JPK_FA_EUR!AJ:AJ,JPK_FA_EUR!Y:Y,F110)+SUMIFS(JPK_FA_EUR!AL:AL,JPK_FA_EUR!Y:Y,F110)+SUMIFS(JPK_FA_EUR!AN:AN,JPK_FA_EUR!Y:Y,F110)+SUMIFS(JPK_FA_EUR!AP:AP,JPK_FA_EUR!Y:Y,F110)+SUMIFS(JPK_FA_EUR!AR:AR,JPK_FA_EUR!Y:Y,F110),"")</f>
        <v/>
      </c>
      <c r="H110" s="7" t="str">
        <f>IF(JPK_FA_EUR!Y98&lt;&gt;"",SUMIFS(JPK_FA_EUR!AI:AI,JPK_FA_EUR!Y:Y,F110)+SUMIFS(JPK_FA_EUR!AK:AK,JPK_FA_EUR!Y:Y,F110)+SUMIFS(JPK_FA_EUR!AM:AM,JPK_FA_EUR!Y:Y,F110)+SUMIFS(JPK_FA_EUR!AM:AM,JPK_FA_EUR!Y:Y,F110)+SUMIFS(JPK_FA_EUR!AO:AO,JPK_FA_EUR!Y:Y,F110)+SUMIFS(JPK_FA_EUR!AQ:AQ,JPK_FA_EUR!Y:Y,F110),"")</f>
        <v/>
      </c>
    </row>
    <row r="111" spans="2:8" x14ac:dyDescent="0.35">
      <c r="B111" s="6" t="str">
        <f>IF(JPK_FA_PLN!Y99&lt;&gt;"",JPK_FA_PLN!Y99,"")</f>
        <v/>
      </c>
      <c r="C111" s="7" t="str">
        <f>IF(JPK_FA_PLN!Y99&lt;&gt;"",SUMIFS(JPK_FA_PLN!AH:AH,JPK_FA_PLN!Y:Y,B111)+SUMIFS(JPK_FA_PLN!AJ:AJ,JPK_FA_PLN!Y:Y,B111)+SUMIFS(JPK_FA_PLN!AL:AL,JPK_FA_PLN!Y:Y,B111)+SUMIFS(JPK_FA_PLN!AN:AN,JPK_FA_PLN!Y:Y,B111)+SUMIFS(JPK_FA_PLN!AP:AP,JPK_FA_PLN!Y:Y,B111)+SUMIFS(JPK_FA_PLN!AR:AR,JPK_FA_PLN!Y:Y,B111),"")</f>
        <v/>
      </c>
      <c r="D111" s="7" t="str">
        <f>IF(JPK_FA_PLN!Y99&lt;&gt;"",SUMIFS(JPK_FA_PLN!AI:AI,JPK_FA_PLN!Y:Y,B111)+SUMIFS(JPK_FA_PLN!AK:AK,JPK_FA_PLN!Y:Y,B111)+SUMIFS(JPK_FA_PLN!AM:AM,JPK_FA_PLN!Y:Y,B111)+SUMIFS(JPK_FA_PLN!AO:AO,JPK_FA_PLN!Y:Y,B111)+SUMIFS(JPK_FA_PLN!AQ:AQ,JPK_FA_PLN!Y:Y,B111),"")</f>
        <v/>
      </c>
      <c r="F111" s="6" t="str">
        <f>IF(JPK_FA_EUR!Y99&lt;&gt;"",JPK_FA_EUR!Y99,"")</f>
        <v/>
      </c>
      <c r="G111" s="7" t="str">
        <f>IF(JPK_FA_EUR!Y99&lt;&gt;"",SUMIFS(JPK_FA_EUR!AH:AH,JPK_FA_EUR!Y:Y,F111)+SUMIFS(JPK_FA_EUR!AJ:AJ,JPK_FA_EUR!Y:Y,F111)+SUMIFS(JPK_FA_EUR!AL:AL,JPK_FA_EUR!Y:Y,F111)+SUMIFS(JPK_FA_EUR!AN:AN,JPK_FA_EUR!Y:Y,F111)+SUMIFS(JPK_FA_EUR!AP:AP,JPK_FA_EUR!Y:Y,F111)+SUMIFS(JPK_FA_EUR!AR:AR,JPK_FA_EUR!Y:Y,F111),"")</f>
        <v/>
      </c>
      <c r="H111" s="7" t="str">
        <f>IF(JPK_FA_EUR!Y99&lt;&gt;"",SUMIFS(JPK_FA_EUR!AI:AI,JPK_FA_EUR!Y:Y,F111)+SUMIFS(JPK_FA_EUR!AK:AK,JPK_FA_EUR!Y:Y,F111)+SUMIFS(JPK_FA_EUR!AM:AM,JPK_FA_EUR!Y:Y,F111)+SUMIFS(JPK_FA_EUR!AM:AM,JPK_FA_EUR!Y:Y,F111)+SUMIFS(JPK_FA_EUR!AO:AO,JPK_FA_EUR!Y:Y,F111)+SUMIFS(JPK_FA_EUR!AQ:AQ,JPK_FA_EUR!Y:Y,F111),"")</f>
        <v/>
      </c>
    </row>
    <row r="112" spans="2:8" x14ac:dyDescent="0.35">
      <c r="B112" s="6" t="str">
        <f>IF(JPK_FA_PLN!Y100&lt;&gt;"",JPK_FA_PLN!Y100,"")</f>
        <v/>
      </c>
      <c r="C112" s="7" t="str">
        <f>IF(JPK_FA_PLN!Y100&lt;&gt;"",SUMIFS(JPK_FA_PLN!AH:AH,JPK_FA_PLN!Y:Y,B112)+SUMIFS(JPK_FA_PLN!AJ:AJ,JPK_FA_PLN!Y:Y,B112)+SUMIFS(JPK_FA_PLN!AL:AL,JPK_FA_PLN!Y:Y,B112)+SUMIFS(JPK_FA_PLN!AN:AN,JPK_FA_PLN!Y:Y,B112)+SUMIFS(JPK_FA_PLN!AP:AP,JPK_FA_PLN!Y:Y,B112)+SUMIFS(JPK_FA_PLN!AR:AR,JPK_FA_PLN!Y:Y,B112),"")</f>
        <v/>
      </c>
      <c r="D112" s="7" t="str">
        <f>IF(JPK_FA_PLN!Y100&lt;&gt;"",SUMIFS(JPK_FA_PLN!AI:AI,JPK_FA_PLN!Y:Y,B112)+SUMIFS(JPK_FA_PLN!AK:AK,JPK_FA_PLN!Y:Y,B112)+SUMIFS(JPK_FA_PLN!AM:AM,JPK_FA_PLN!Y:Y,B112)+SUMIFS(JPK_FA_PLN!AO:AO,JPK_FA_PLN!Y:Y,B112)+SUMIFS(JPK_FA_PLN!AQ:AQ,JPK_FA_PLN!Y:Y,B112),"")</f>
        <v/>
      </c>
      <c r="F112" s="6" t="str">
        <f>IF(JPK_FA_EUR!Y100&lt;&gt;"",JPK_FA_EUR!Y100,"")</f>
        <v/>
      </c>
      <c r="G112" s="7" t="str">
        <f>IF(JPK_FA_EUR!Y100&lt;&gt;"",SUMIFS(JPK_FA_EUR!AH:AH,JPK_FA_EUR!Y:Y,F112)+SUMIFS(JPK_FA_EUR!AJ:AJ,JPK_FA_EUR!Y:Y,F112)+SUMIFS(JPK_FA_EUR!AL:AL,JPK_FA_EUR!Y:Y,F112)+SUMIFS(JPK_FA_EUR!AN:AN,JPK_FA_EUR!Y:Y,F112)+SUMIFS(JPK_FA_EUR!AP:AP,JPK_FA_EUR!Y:Y,F112)+SUMIFS(JPK_FA_EUR!AR:AR,JPK_FA_EUR!Y:Y,F112),"")</f>
        <v/>
      </c>
      <c r="H112" s="7" t="str">
        <f>IF(JPK_FA_EUR!Y100&lt;&gt;"",SUMIFS(JPK_FA_EUR!AI:AI,JPK_FA_EUR!Y:Y,F112)+SUMIFS(JPK_FA_EUR!AK:AK,JPK_FA_EUR!Y:Y,F112)+SUMIFS(JPK_FA_EUR!AM:AM,JPK_FA_EUR!Y:Y,F112)+SUMIFS(JPK_FA_EUR!AM:AM,JPK_FA_EUR!Y:Y,F112)+SUMIFS(JPK_FA_EUR!AO:AO,JPK_FA_EUR!Y:Y,F112)+SUMIFS(JPK_FA_EUR!AQ:AQ,JPK_FA_EUR!Y:Y,F112),"")</f>
        <v/>
      </c>
    </row>
    <row r="113" spans="2:8" x14ac:dyDescent="0.35">
      <c r="B113" s="6" t="str">
        <f>IF(JPK_FA_PLN!Y101&lt;&gt;"",JPK_FA_PLN!Y101,"")</f>
        <v/>
      </c>
      <c r="C113" s="7" t="str">
        <f>IF(JPK_FA_PLN!Y101&lt;&gt;"",SUMIFS(JPK_FA_PLN!AH:AH,JPK_FA_PLN!Y:Y,B113)+SUMIFS(JPK_FA_PLN!AJ:AJ,JPK_FA_PLN!Y:Y,B113)+SUMIFS(JPK_FA_PLN!AL:AL,JPK_FA_PLN!Y:Y,B113)+SUMIFS(JPK_FA_PLN!AN:AN,JPK_FA_PLN!Y:Y,B113)+SUMIFS(JPK_FA_PLN!AP:AP,JPK_FA_PLN!Y:Y,B113)+SUMIFS(JPK_FA_PLN!AR:AR,JPK_FA_PLN!Y:Y,B113),"")</f>
        <v/>
      </c>
      <c r="D113" s="7" t="str">
        <f>IF(JPK_FA_PLN!Y101&lt;&gt;"",SUMIFS(JPK_FA_PLN!AI:AI,JPK_FA_PLN!Y:Y,B113)+SUMIFS(JPK_FA_PLN!AK:AK,JPK_FA_PLN!Y:Y,B113)+SUMIFS(JPK_FA_PLN!AM:AM,JPK_FA_PLN!Y:Y,B113)+SUMIFS(JPK_FA_PLN!AO:AO,JPK_FA_PLN!Y:Y,B113)+SUMIFS(JPK_FA_PLN!AQ:AQ,JPK_FA_PLN!Y:Y,B113),"")</f>
        <v/>
      </c>
      <c r="F113" s="6" t="str">
        <f>IF(JPK_FA_EUR!Y101&lt;&gt;"",JPK_FA_EUR!Y101,"")</f>
        <v/>
      </c>
      <c r="G113" s="7" t="str">
        <f>IF(JPK_FA_EUR!Y101&lt;&gt;"",SUMIFS(JPK_FA_EUR!AH:AH,JPK_FA_EUR!Y:Y,F113)+SUMIFS(JPK_FA_EUR!AJ:AJ,JPK_FA_EUR!Y:Y,F113)+SUMIFS(JPK_FA_EUR!AL:AL,JPK_FA_EUR!Y:Y,F113)+SUMIFS(JPK_FA_EUR!AN:AN,JPK_FA_EUR!Y:Y,F113)+SUMIFS(JPK_FA_EUR!AP:AP,JPK_FA_EUR!Y:Y,F113)+SUMIFS(JPK_FA_EUR!AR:AR,JPK_FA_EUR!Y:Y,F113),"")</f>
        <v/>
      </c>
      <c r="H113" s="7" t="str">
        <f>IF(JPK_FA_EUR!Y101&lt;&gt;"",SUMIFS(JPK_FA_EUR!AI:AI,JPK_FA_EUR!Y:Y,F113)+SUMIFS(JPK_FA_EUR!AK:AK,JPK_FA_EUR!Y:Y,F113)+SUMIFS(JPK_FA_EUR!AM:AM,JPK_FA_EUR!Y:Y,F113)+SUMIFS(JPK_FA_EUR!AM:AM,JPK_FA_EUR!Y:Y,F113)+SUMIFS(JPK_FA_EUR!AO:AO,JPK_FA_EUR!Y:Y,F113)+SUMIFS(JPK_FA_EUR!AQ:AQ,JPK_FA_EUR!Y:Y,F113),"")</f>
        <v/>
      </c>
    </row>
    <row r="114" spans="2:8" x14ac:dyDescent="0.35">
      <c r="B114" s="6" t="str">
        <f>IF(JPK_FA_PLN!Y102&lt;&gt;"",JPK_FA_PLN!Y102,"")</f>
        <v/>
      </c>
      <c r="C114" s="7" t="str">
        <f>IF(JPK_FA_PLN!Y102&lt;&gt;"",SUMIFS(JPK_FA_PLN!AH:AH,JPK_FA_PLN!Y:Y,B114)+SUMIFS(JPK_FA_PLN!AJ:AJ,JPK_FA_PLN!Y:Y,B114)+SUMIFS(JPK_FA_PLN!AL:AL,JPK_FA_PLN!Y:Y,B114)+SUMIFS(JPK_FA_PLN!AN:AN,JPK_FA_PLN!Y:Y,B114)+SUMIFS(JPK_FA_PLN!AP:AP,JPK_FA_PLN!Y:Y,B114)+SUMIFS(JPK_FA_PLN!AR:AR,JPK_FA_PLN!Y:Y,B114),"")</f>
        <v/>
      </c>
      <c r="D114" s="7" t="str">
        <f>IF(JPK_FA_PLN!Y102&lt;&gt;"",SUMIFS(JPK_FA_PLN!AI:AI,JPK_FA_PLN!Y:Y,B114)+SUMIFS(JPK_FA_PLN!AK:AK,JPK_FA_PLN!Y:Y,B114)+SUMIFS(JPK_FA_PLN!AM:AM,JPK_FA_PLN!Y:Y,B114)+SUMIFS(JPK_FA_PLN!AO:AO,JPK_FA_PLN!Y:Y,B114)+SUMIFS(JPK_FA_PLN!AQ:AQ,JPK_FA_PLN!Y:Y,B114),"")</f>
        <v/>
      </c>
      <c r="F114" s="6" t="str">
        <f>IF(JPK_FA_EUR!Y102&lt;&gt;"",JPK_FA_EUR!Y102,"")</f>
        <v/>
      </c>
      <c r="G114" s="7" t="str">
        <f>IF(JPK_FA_EUR!Y102&lt;&gt;"",SUMIFS(JPK_FA_EUR!AH:AH,JPK_FA_EUR!Y:Y,F114)+SUMIFS(JPK_FA_EUR!AJ:AJ,JPK_FA_EUR!Y:Y,F114)+SUMIFS(JPK_FA_EUR!AL:AL,JPK_FA_EUR!Y:Y,F114)+SUMIFS(JPK_FA_EUR!AN:AN,JPK_FA_EUR!Y:Y,F114)+SUMIFS(JPK_FA_EUR!AP:AP,JPK_FA_EUR!Y:Y,F114)+SUMIFS(JPK_FA_EUR!AR:AR,JPK_FA_EUR!Y:Y,F114),"")</f>
        <v/>
      </c>
      <c r="H114" s="7" t="str">
        <f>IF(JPK_FA_EUR!Y102&lt;&gt;"",SUMIFS(JPK_FA_EUR!AI:AI,JPK_FA_EUR!Y:Y,F114)+SUMIFS(JPK_FA_EUR!AK:AK,JPK_FA_EUR!Y:Y,F114)+SUMIFS(JPK_FA_EUR!AM:AM,JPK_FA_EUR!Y:Y,F114)+SUMIFS(JPK_FA_EUR!AM:AM,JPK_FA_EUR!Y:Y,F114)+SUMIFS(JPK_FA_EUR!AO:AO,JPK_FA_EUR!Y:Y,F114)+SUMIFS(JPK_FA_EUR!AQ:AQ,JPK_FA_EUR!Y:Y,F114),"")</f>
        <v/>
      </c>
    </row>
    <row r="115" spans="2:8" x14ac:dyDescent="0.35">
      <c r="B115" s="6" t="str">
        <f>IF(JPK_FA_PLN!Y103&lt;&gt;"",JPK_FA_PLN!Y103,"")</f>
        <v/>
      </c>
      <c r="C115" s="7" t="str">
        <f>IF(JPK_FA_PLN!Y103&lt;&gt;"",SUMIFS(JPK_FA_PLN!AH:AH,JPK_FA_PLN!Y:Y,B115)+SUMIFS(JPK_FA_PLN!AJ:AJ,JPK_FA_PLN!Y:Y,B115)+SUMIFS(JPK_FA_PLN!AL:AL,JPK_FA_PLN!Y:Y,B115)+SUMIFS(JPK_FA_PLN!AN:AN,JPK_FA_PLN!Y:Y,B115)+SUMIFS(JPK_FA_PLN!AP:AP,JPK_FA_PLN!Y:Y,B115)+SUMIFS(JPK_FA_PLN!AR:AR,JPK_FA_PLN!Y:Y,B115),"")</f>
        <v/>
      </c>
      <c r="D115" s="7" t="str">
        <f>IF(JPK_FA_PLN!Y103&lt;&gt;"",SUMIFS(JPK_FA_PLN!AI:AI,JPK_FA_PLN!Y:Y,B115)+SUMIFS(JPK_FA_PLN!AK:AK,JPK_FA_PLN!Y:Y,B115)+SUMIFS(JPK_FA_PLN!AM:AM,JPK_FA_PLN!Y:Y,B115)+SUMIFS(JPK_FA_PLN!AO:AO,JPK_FA_PLN!Y:Y,B115)+SUMIFS(JPK_FA_PLN!AQ:AQ,JPK_FA_PLN!Y:Y,B115),"")</f>
        <v/>
      </c>
      <c r="F115" s="6" t="str">
        <f>IF(JPK_FA_EUR!Y103&lt;&gt;"",JPK_FA_EUR!Y103,"")</f>
        <v/>
      </c>
      <c r="G115" s="7" t="str">
        <f>IF(JPK_FA_EUR!Y103&lt;&gt;"",SUMIFS(JPK_FA_EUR!AH:AH,JPK_FA_EUR!Y:Y,F115)+SUMIFS(JPK_FA_EUR!AJ:AJ,JPK_FA_EUR!Y:Y,F115)+SUMIFS(JPK_FA_EUR!AL:AL,JPK_FA_EUR!Y:Y,F115)+SUMIFS(JPK_FA_EUR!AN:AN,JPK_FA_EUR!Y:Y,F115)+SUMIFS(JPK_FA_EUR!AP:AP,JPK_FA_EUR!Y:Y,F115)+SUMIFS(JPK_FA_EUR!AR:AR,JPK_FA_EUR!Y:Y,F115),"")</f>
        <v/>
      </c>
      <c r="H115" s="7" t="str">
        <f>IF(JPK_FA_EUR!Y103&lt;&gt;"",SUMIFS(JPK_FA_EUR!AI:AI,JPK_FA_EUR!Y:Y,F115)+SUMIFS(JPK_FA_EUR!AK:AK,JPK_FA_EUR!Y:Y,F115)+SUMIFS(JPK_FA_EUR!AM:AM,JPK_FA_EUR!Y:Y,F115)+SUMIFS(JPK_FA_EUR!AM:AM,JPK_FA_EUR!Y:Y,F115)+SUMIFS(JPK_FA_EUR!AO:AO,JPK_FA_EUR!Y:Y,F115)+SUMIFS(JPK_FA_EUR!AQ:AQ,JPK_FA_EUR!Y:Y,F115),"")</f>
        <v/>
      </c>
    </row>
    <row r="116" spans="2:8" x14ac:dyDescent="0.35">
      <c r="B116" s="6" t="str">
        <f>IF(JPK_FA_PLN!Y104&lt;&gt;"",JPK_FA_PLN!Y104,"")</f>
        <v/>
      </c>
      <c r="C116" s="7" t="str">
        <f>IF(JPK_FA_PLN!Y104&lt;&gt;"",SUMIFS(JPK_FA_PLN!AH:AH,JPK_FA_PLN!Y:Y,B116)+SUMIFS(JPK_FA_PLN!AJ:AJ,JPK_FA_PLN!Y:Y,B116)+SUMIFS(JPK_FA_PLN!AL:AL,JPK_FA_PLN!Y:Y,B116)+SUMIFS(JPK_FA_PLN!AN:AN,JPK_FA_PLN!Y:Y,B116)+SUMIFS(JPK_FA_PLN!AP:AP,JPK_FA_PLN!Y:Y,B116)+SUMIFS(JPK_FA_PLN!AR:AR,JPK_FA_PLN!Y:Y,B116),"")</f>
        <v/>
      </c>
      <c r="D116" s="7" t="str">
        <f>IF(JPK_FA_PLN!Y104&lt;&gt;"",SUMIFS(JPK_FA_PLN!AI:AI,JPK_FA_PLN!Y:Y,B116)+SUMIFS(JPK_FA_PLN!AK:AK,JPK_FA_PLN!Y:Y,B116)+SUMIFS(JPK_FA_PLN!AM:AM,JPK_FA_PLN!Y:Y,B116)+SUMIFS(JPK_FA_PLN!AO:AO,JPK_FA_PLN!Y:Y,B116)+SUMIFS(JPK_FA_PLN!AQ:AQ,JPK_FA_PLN!Y:Y,B116),"")</f>
        <v/>
      </c>
      <c r="F116" s="6" t="str">
        <f>IF(JPK_FA_EUR!Y104&lt;&gt;"",JPK_FA_EUR!Y104,"")</f>
        <v/>
      </c>
      <c r="G116" s="7" t="str">
        <f>IF(JPK_FA_EUR!Y104&lt;&gt;"",SUMIFS(JPK_FA_EUR!AH:AH,JPK_FA_EUR!Y:Y,F116)+SUMIFS(JPK_FA_EUR!AJ:AJ,JPK_FA_EUR!Y:Y,F116)+SUMIFS(JPK_FA_EUR!AL:AL,JPK_FA_EUR!Y:Y,F116)+SUMIFS(JPK_FA_EUR!AN:AN,JPK_FA_EUR!Y:Y,F116)+SUMIFS(JPK_FA_EUR!AP:AP,JPK_FA_EUR!Y:Y,F116)+SUMIFS(JPK_FA_EUR!AR:AR,JPK_FA_EUR!Y:Y,F116),"")</f>
        <v/>
      </c>
      <c r="H116" s="7" t="str">
        <f>IF(JPK_FA_EUR!Y104&lt;&gt;"",SUMIFS(JPK_FA_EUR!AI:AI,JPK_FA_EUR!Y:Y,F116)+SUMIFS(JPK_FA_EUR!AK:AK,JPK_FA_EUR!Y:Y,F116)+SUMIFS(JPK_FA_EUR!AM:AM,JPK_FA_EUR!Y:Y,F116)+SUMIFS(JPK_FA_EUR!AM:AM,JPK_FA_EUR!Y:Y,F116)+SUMIFS(JPK_FA_EUR!AO:AO,JPK_FA_EUR!Y:Y,F116)+SUMIFS(JPK_FA_EUR!AQ:AQ,JPK_FA_EUR!Y:Y,F116),"")</f>
        <v/>
      </c>
    </row>
    <row r="117" spans="2:8" x14ac:dyDescent="0.35">
      <c r="B117" s="6" t="str">
        <f>IF(JPK_FA_PLN!Y105&lt;&gt;"",JPK_FA_PLN!Y105,"")</f>
        <v/>
      </c>
      <c r="C117" s="7" t="str">
        <f>IF(JPK_FA_PLN!Y105&lt;&gt;"",SUMIFS(JPK_FA_PLN!AH:AH,JPK_FA_PLN!Y:Y,B117)+SUMIFS(JPK_FA_PLN!AJ:AJ,JPK_FA_PLN!Y:Y,B117)+SUMIFS(JPK_FA_PLN!AL:AL,JPK_FA_PLN!Y:Y,B117)+SUMIFS(JPK_FA_PLN!AN:AN,JPK_FA_PLN!Y:Y,B117)+SUMIFS(JPK_FA_PLN!AP:AP,JPK_FA_PLN!Y:Y,B117)+SUMIFS(JPK_FA_PLN!AR:AR,JPK_FA_PLN!Y:Y,B117),"")</f>
        <v/>
      </c>
      <c r="D117" s="7" t="str">
        <f>IF(JPK_FA_PLN!Y105&lt;&gt;"",SUMIFS(JPK_FA_PLN!AI:AI,JPK_FA_PLN!Y:Y,B117)+SUMIFS(JPK_FA_PLN!AK:AK,JPK_FA_PLN!Y:Y,B117)+SUMIFS(JPK_FA_PLN!AM:AM,JPK_FA_PLN!Y:Y,B117)+SUMIFS(JPK_FA_PLN!AO:AO,JPK_FA_PLN!Y:Y,B117)+SUMIFS(JPK_FA_PLN!AQ:AQ,JPK_FA_PLN!Y:Y,B117),"")</f>
        <v/>
      </c>
      <c r="F117" s="6" t="str">
        <f>IF(JPK_FA_EUR!Y105&lt;&gt;"",JPK_FA_EUR!Y105,"")</f>
        <v/>
      </c>
      <c r="G117" s="7" t="str">
        <f>IF(JPK_FA_EUR!Y105&lt;&gt;"",SUMIFS(JPK_FA_EUR!AH:AH,JPK_FA_EUR!Y:Y,F117)+SUMIFS(JPK_FA_EUR!AJ:AJ,JPK_FA_EUR!Y:Y,F117)+SUMIFS(JPK_FA_EUR!AL:AL,JPK_FA_EUR!Y:Y,F117)+SUMIFS(JPK_FA_EUR!AN:AN,JPK_FA_EUR!Y:Y,F117)+SUMIFS(JPK_FA_EUR!AP:AP,JPK_FA_EUR!Y:Y,F117)+SUMIFS(JPK_FA_EUR!AR:AR,JPK_FA_EUR!Y:Y,F117),"")</f>
        <v/>
      </c>
      <c r="H117" s="7" t="str">
        <f>IF(JPK_FA_EUR!Y105&lt;&gt;"",SUMIFS(JPK_FA_EUR!AI:AI,JPK_FA_EUR!Y:Y,F117)+SUMIFS(JPK_FA_EUR!AK:AK,JPK_FA_EUR!Y:Y,F117)+SUMIFS(JPK_FA_EUR!AM:AM,JPK_FA_EUR!Y:Y,F117)+SUMIFS(JPK_FA_EUR!AM:AM,JPK_FA_EUR!Y:Y,F117)+SUMIFS(JPK_FA_EUR!AO:AO,JPK_FA_EUR!Y:Y,F117)+SUMIFS(JPK_FA_EUR!AQ:AQ,JPK_FA_EUR!Y:Y,F117),"")</f>
        <v/>
      </c>
    </row>
    <row r="118" spans="2:8" x14ac:dyDescent="0.35">
      <c r="B118" s="6" t="str">
        <f>IF(JPK_FA_PLN!Y106&lt;&gt;"",JPK_FA_PLN!Y106,"")</f>
        <v/>
      </c>
      <c r="C118" s="7" t="str">
        <f>IF(JPK_FA_PLN!Y106&lt;&gt;"",SUMIFS(JPK_FA_PLN!AH:AH,JPK_FA_PLN!Y:Y,B118)+SUMIFS(JPK_FA_PLN!AJ:AJ,JPK_FA_PLN!Y:Y,B118)+SUMIFS(JPK_FA_PLN!AL:AL,JPK_FA_PLN!Y:Y,B118)+SUMIFS(JPK_FA_PLN!AN:AN,JPK_FA_PLN!Y:Y,B118)+SUMIFS(JPK_FA_PLN!AP:AP,JPK_FA_PLN!Y:Y,B118)+SUMIFS(JPK_FA_PLN!AR:AR,JPK_FA_PLN!Y:Y,B118),"")</f>
        <v/>
      </c>
      <c r="D118" s="7" t="str">
        <f>IF(JPK_FA_PLN!Y106&lt;&gt;"",SUMIFS(JPK_FA_PLN!AI:AI,JPK_FA_PLN!Y:Y,B118)+SUMIFS(JPK_FA_PLN!AK:AK,JPK_FA_PLN!Y:Y,B118)+SUMIFS(JPK_FA_PLN!AM:AM,JPK_FA_PLN!Y:Y,B118)+SUMIFS(JPK_FA_PLN!AO:AO,JPK_FA_PLN!Y:Y,B118)+SUMIFS(JPK_FA_PLN!AQ:AQ,JPK_FA_PLN!Y:Y,B118),"")</f>
        <v/>
      </c>
      <c r="F118" s="6" t="str">
        <f>IF(JPK_FA_EUR!Y106&lt;&gt;"",JPK_FA_EUR!Y106,"")</f>
        <v/>
      </c>
      <c r="G118" s="7" t="str">
        <f>IF(JPK_FA_EUR!Y106&lt;&gt;"",SUMIFS(JPK_FA_EUR!AH:AH,JPK_FA_EUR!Y:Y,F118)+SUMIFS(JPK_FA_EUR!AJ:AJ,JPK_FA_EUR!Y:Y,F118)+SUMIFS(JPK_FA_EUR!AL:AL,JPK_FA_EUR!Y:Y,F118)+SUMIFS(JPK_FA_EUR!AN:AN,JPK_FA_EUR!Y:Y,F118)+SUMIFS(JPK_FA_EUR!AP:AP,JPK_FA_EUR!Y:Y,F118)+SUMIFS(JPK_FA_EUR!AR:AR,JPK_FA_EUR!Y:Y,F118),"")</f>
        <v/>
      </c>
      <c r="H118" s="7" t="str">
        <f>IF(JPK_FA_EUR!Y106&lt;&gt;"",SUMIFS(JPK_FA_EUR!AI:AI,JPK_FA_EUR!Y:Y,F118)+SUMIFS(JPK_FA_EUR!AK:AK,JPK_FA_EUR!Y:Y,F118)+SUMIFS(JPK_FA_EUR!AM:AM,JPK_FA_EUR!Y:Y,F118)+SUMIFS(JPK_FA_EUR!AM:AM,JPK_FA_EUR!Y:Y,F118)+SUMIFS(JPK_FA_EUR!AO:AO,JPK_FA_EUR!Y:Y,F118)+SUMIFS(JPK_FA_EUR!AQ:AQ,JPK_FA_EUR!Y:Y,F118),"")</f>
        <v/>
      </c>
    </row>
    <row r="119" spans="2:8" x14ac:dyDescent="0.35">
      <c r="B119" s="6" t="str">
        <f>IF(JPK_FA_PLN!Y107&lt;&gt;"",JPK_FA_PLN!Y107,"")</f>
        <v/>
      </c>
      <c r="C119" s="7" t="str">
        <f>IF(JPK_FA_PLN!Y107&lt;&gt;"",SUMIFS(JPK_FA_PLN!AH:AH,JPK_FA_PLN!Y:Y,B119)+SUMIFS(JPK_FA_PLN!AJ:AJ,JPK_FA_PLN!Y:Y,B119)+SUMIFS(JPK_FA_PLN!AL:AL,JPK_FA_PLN!Y:Y,B119)+SUMIFS(JPK_FA_PLN!AN:AN,JPK_FA_PLN!Y:Y,B119)+SUMIFS(JPK_FA_PLN!AP:AP,JPK_FA_PLN!Y:Y,B119)+SUMIFS(JPK_FA_PLN!AR:AR,JPK_FA_PLN!Y:Y,B119),"")</f>
        <v/>
      </c>
      <c r="D119" s="7" t="str">
        <f>IF(JPK_FA_PLN!Y107&lt;&gt;"",SUMIFS(JPK_FA_PLN!AI:AI,JPK_FA_PLN!Y:Y,B119)+SUMIFS(JPK_FA_PLN!AK:AK,JPK_FA_PLN!Y:Y,B119)+SUMIFS(JPK_FA_PLN!AM:AM,JPK_FA_PLN!Y:Y,B119)+SUMIFS(JPK_FA_PLN!AO:AO,JPK_FA_PLN!Y:Y,B119)+SUMIFS(JPK_FA_PLN!AQ:AQ,JPK_FA_PLN!Y:Y,B119),"")</f>
        <v/>
      </c>
      <c r="F119" s="6" t="str">
        <f>IF(JPK_FA_EUR!Y107&lt;&gt;"",JPK_FA_EUR!Y107,"")</f>
        <v/>
      </c>
      <c r="G119" s="7" t="str">
        <f>IF(JPK_FA_EUR!Y107&lt;&gt;"",SUMIFS(JPK_FA_EUR!AH:AH,JPK_FA_EUR!Y:Y,F119)+SUMIFS(JPK_FA_EUR!AJ:AJ,JPK_FA_EUR!Y:Y,F119)+SUMIFS(JPK_FA_EUR!AL:AL,JPK_FA_EUR!Y:Y,F119)+SUMIFS(JPK_FA_EUR!AN:AN,JPK_FA_EUR!Y:Y,F119)+SUMIFS(JPK_FA_EUR!AP:AP,JPK_FA_EUR!Y:Y,F119)+SUMIFS(JPK_FA_EUR!AR:AR,JPK_FA_EUR!Y:Y,F119),"")</f>
        <v/>
      </c>
      <c r="H119" s="7" t="str">
        <f>IF(JPK_FA_EUR!Y107&lt;&gt;"",SUMIFS(JPK_FA_EUR!AI:AI,JPK_FA_EUR!Y:Y,F119)+SUMIFS(JPK_FA_EUR!AK:AK,JPK_FA_EUR!Y:Y,F119)+SUMIFS(JPK_FA_EUR!AM:AM,JPK_FA_EUR!Y:Y,F119)+SUMIFS(JPK_FA_EUR!AM:AM,JPK_FA_EUR!Y:Y,F119)+SUMIFS(JPK_FA_EUR!AO:AO,JPK_FA_EUR!Y:Y,F119)+SUMIFS(JPK_FA_EUR!AQ:AQ,JPK_FA_EUR!Y:Y,F119),"")</f>
        <v/>
      </c>
    </row>
    <row r="120" spans="2:8" x14ac:dyDescent="0.35">
      <c r="B120" s="6" t="str">
        <f>IF(JPK_FA_PLN!Y108&lt;&gt;"",JPK_FA_PLN!Y108,"")</f>
        <v/>
      </c>
      <c r="C120" s="7" t="str">
        <f>IF(JPK_FA_PLN!Y108&lt;&gt;"",SUMIFS(JPK_FA_PLN!AH:AH,JPK_FA_PLN!Y:Y,B120)+SUMIFS(JPK_FA_PLN!AJ:AJ,JPK_FA_PLN!Y:Y,B120)+SUMIFS(JPK_FA_PLN!AL:AL,JPK_FA_PLN!Y:Y,B120)+SUMIFS(JPK_FA_PLN!AN:AN,JPK_FA_PLN!Y:Y,B120)+SUMIFS(JPK_FA_PLN!AP:AP,JPK_FA_PLN!Y:Y,B120)+SUMIFS(JPK_FA_PLN!AR:AR,JPK_FA_PLN!Y:Y,B120),"")</f>
        <v/>
      </c>
      <c r="D120" s="7" t="str">
        <f>IF(JPK_FA_PLN!Y108&lt;&gt;"",SUMIFS(JPK_FA_PLN!AI:AI,JPK_FA_PLN!Y:Y,B120)+SUMIFS(JPK_FA_PLN!AK:AK,JPK_FA_PLN!Y:Y,B120)+SUMIFS(JPK_FA_PLN!AM:AM,JPK_FA_PLN!Y:Y,B120)+SUMIFS(JPK_FA_PLN!AO:AO,JPK_FA_PLN!Y:Y,B120)+SUMIFS(JPK_FA_PLN!AQ:AQ,JPK_FA_PLN!Y:Y,B120),"")</f>
        <v/>
      </c>
      <c r="F120" s="6" t="str">
        <f>IF(JPK_FA_EUR!Y108&lt;&gt;"",JPK_FA_EUR!Y108,"")</f>
        <v/>
      </c>
      <c r="G120" s="7" t="str">
        <f>IF(JPK_FA_EUR!Y108&lt;&gt;"",SUMIFS(JPK_FA_EUR!AH:AH,JPK_FA_EUR!Y:Y,F120)+SUMIFS(JPK_FA_EUR!AJ:AJ,JPK_FA_EUR!Y:Y,F120)+SUMIFS(JPK_FA_EUR!AL:AL,JPK_FA_EUR!Y:Y,F120)+SUMIFS(JPK_FA_EUR!AN:AN,JPK_FA_EUR!Y:Y,F120)+SUMIFS(JPK_FA_EUR!AP:AP,JPK_FA_EUR!Y:Y,F120)+SUMIFS(JPK_FA_EUR!AR:AR,JPK_FA_EUR!Y:Y,F120),"")</f>
        <v/>
      </c>
      <c r="H120" s="7" t="str">
        <f>IF(JPK_FA_EUR!Y108&lt;&gt;"",SUMIFS(JPK_FA_EUR!AI:AI,JPK_FA_EUR!Y:Y,F120)+SUMIFS(JPK_FA_EUR!AK:AK,JPK_FA_EUR!Y:Y,F120)+SUMIFS(JPK_FA_EUR!AM:AM,JPK_FA_EUR!Y:Y,F120)+SUMIFS(JPK_FA_EUR!AM:AM,JPK_FA_EUR!Y:Y,F120)+SUMIFS(JPK_FA_EUR!AO:AO,JPK_FA_EUR!Y:Y,F120)+SUMIFS(JPK_FA_EUR!AQ:AQ,JPK_FA_EUR!Y:Y,F120),"")</f>
        <v/>
      </c>
    </row>
    <row r="121" spans="2:8" x14ac:dyDescent="0.35">
      <c r="B121" s="6" t="str">
        <f>IF(JPK_FA_PLN!Y109&lt;&gt;"",JPK_FA_PLN!Y109,"")</f>
        <v/>
      </c>
      <c r="C121" s="7" t="str">
        <f>IF(JPK_FA_PLN!Y109&lt;&gt;"",SUMIFS(JPK_FA_PLN!AH:AH,JPK_FA_PLN!Y:Y,B121)+SUMIFS(JPK_FA_PLN!AJ:AJ,JPK_FA_PLN!Y:Y,B121)+SUMIFS(JPK_FA_PLN!AL:AL,JPK_FA_PLN!Y:Y,B121)+SUMIFS(JPK_FA_PLN!AN:AN,JPK_FA_PLN!Y:Y,B121)+SUMIFS(JPK_FA_PLN!AP:AP,JPK_FA_PLN!Y:Y,B121)+SUMIFS(JPK_FA_PLN!AR:AR,JPK_FA_PLN!Y:Y,B121),"")</f>
        <v/>
      </c>
      <c r="D121" s="7" t="str">
        <f>IF(JPK_FA_PLN!Y109&lt;&gt;"",SUMIFS(JPK_FA_PLN!AI:AI,JPK_FA_PLN!Y:Y,B121)+SUMIFS(JPK_FA_PLN!AK:AK,JPK_FA_PLN!Y:Y,B121)+SUMIFS(JPK_FA_PLN!AM:AM,JPK_FA_PLN!Y:Y,B121)+SUMIFS(JPK_FA_PLN!AO:AO,JPK_FA_PLN!Y:Y,B121)+SUMIFS(JPK_FA_PLN!AQ:AQ,JPK_FA_PLN!Y:Y,B121),"")</f>
        <v/>
      </c>
      <c r="F121" s="6" t="str">
        <f>IF(JPK_FA_EUR!Y109&lt;&gt;"",JPK_FA_EUR!Y109,"")</f>
        <v/>
      </c>
      <c r="G121" s="7" t="str">
        <f>IF(JPK_FA_EUR!Y109&lt;&gt;"",SUMIFS(JPK_FA_EUR!AH:AH,JPK_FA_EUR!Y:Y,F121)+SUMIFS(JPK_FA_EUR!AJ:AJ,JPK_FA_EUR!Y:Y,F121)+SUMIFS(JPK_FA_EUR!AL:AL,JPK_FA_EUR!Y:Y,F121)+SUMIFS(JPK_FA_EUR!AN:AN,JPK_FA_EUR!Y:Y,F121)+SUMIFS(JPK_FA_EUR!AP:AP,JPK_FA_EUR!Y:Y,F121)+SUMIFS(JPK_FA_EUR!AR:AR,JPK_FA_EUR!Y:Y,F121),"")</f>
        <v/>
      </c>
      <c r="H121" s="7" t="str">
        <f>IF(JPK_FA_EUR!Y109&lt;&gt;"",SUMIFS(JPK_FA_EUR!AI:AI,JPK_FA_EUR!Y:Y,F121)+SUMIFS(JPK_FA_EUR!AK:AK,JPK_FA_EUR!Y:Y,F121)+SUMIFS(JPK_FA_EUR!AM:AM,JPK_FA_EUR!Y:Y,F121)+SUMIFS(JPK_FA_EUR!AM:AM,JPK_FA_EUR!Y:Y,F121)+SUMIFS(JPK_FA_EUR!AO:AO,JPK_FA_EUR!Y:Y,F121)+SUMIFS(JPK_FA_EUR!AQ:AQ,JPK_FA_EUR!Y:Y,F121),"")</f>
        <v/>
      </c>
    </row>
    <row r="122" spans="2:8" x14ac:dyDescent="0.35">
      <c r="B122" s="6" t="str">
        <f>IF(JPK_FA_PLN!Y110&lt;&gt;"",JPK_FA_PLN!Y110,"")</f>
        <v/>
      </c>
      <c r="C122" s="7" t="str">
        <f>IF(JPK_FA_PLN!Y110&lt;&gt;"",SUMIFS(JPK_FA_PLN!AH:AH,JPK_FA_PLN!Y:Y,B122)+SUMIFS(JPK_FA_PLN!AJ:AJ,JPK_FA_PLN!Y:Y,B122)+SUMIFS(JPK_FA_PLN!AL:AL,JPK_FA_PLN!Y:Y,B122)+SUMIFS(JPK_FA_PLN!AN:AN,JPK_FA_PLN!Y:Y,B122)+SUMIFS(JPK_FA_PLN!AP:AP,JPK_FA_PLN!Y:Y,B122)+SUMIFS(JPK_FA_PLN!AR:AR,JPK_FA_PLN!Y:Y,B122),"")</f>
        <v/>
      </c>
      <c r="D122" s="7" t="str">
        <f>IF(JPK_FA_PLN!Y110&lt;&gt;"",SUMIFS(JPK_FA_PLN!AI:AI,JPK_FA_PLN!Y:Y,B122)+SUMIFS(JPK_FA_PLN!AK:AK,JPK_FA_PLN!Y:Y,B122)+SUMIFS(JPK_FA_PLN!AM:AM,JPK_FA_PLN!Y:Y,B122)+SUMIFS(JPK_FA_PLN!AO:AO,JPK_FA_PLN!Y:Y,B122)+SUMIFS(JPK_FA_PLN!AQ:AQ,JPK_FA_PLN!Y:Y,B122),"")</f>
        <v/>
      </c>
      <c r="F122" s="6" t="str">
        <f>IF(JPK_FA_EUR!Y110&lt;&gt;"",JPK_FA_EUR!Y110,"")</f>
        <v/>
      </c>
      <c r="G122" s="7" t="str">
        <f>IF(JPK_FA_EUR!Y110&lt;&gt;"",SUMIFS(JPK_FA_EUR!AH:AH,JPK_FA_EUR!Y:Y,F122)+SUMIFS(JPK_FA_EUR!AJ:AJ,JPK_FA_EUR!Y:Y,F122)+SUMIFS(JPK_FA_EUR!AL:AL,JPK_FA_EUR!Y:Y,F122)+SUMIFS(JPK_FA_EUR!AN:AN,JPK_FA_EUR!Y:Y,F122)+SUMIFS(JPK_FA_EUR!AP:AP,JPK_FA_EUR!Y:Y,F122)+SUMIFS(JPK_FA_EUR!AR:AR,JPK_FA_EUR!Y:Y,F122),"")</f>
        <v/>
      </c>
      <c r="H122" s="7" t="str">
        <f>IF(JPK_FA_EUR!Y110&lt;&gt;"",SUMIFS(JPK_FA_EUR!AI:AI,JPK_FA_EUR!Y:Y,F122)+SUMIFS(JPK_FA_EUR!AK:AK,JPK_FA_EUR!Y:Y,F122)+SUMIFS(JPK_FA_EUR!AM:AM,JPK_FA_EUR!Y:Y,F122)+SUMIFS(JPK_FA_EUR!AM:AM,JPK_FA_EUR!Y:Y,F122)+SUMIFS(JPK_FA_EUR!AO:AO,JPK_FA_EUR!Y:Y,F122)+SUMIFS(JPK_FA_EUR!AQ:AQ,JPK_FA_EUR!Y:Y,F122),"")</f>
        <v/>
      </c>
    </row>
    <row r="123" spans="2:8" x14ac:dyDescent="0.35">
      <c r="B123" s="6" t="str">
        <f>IF(JPK_FA_PLN!Y111&lt;&gt;"",JPK_FA_PLN!Y111,"")</f>
        <v/>
      </c>
      <c r="C123" s="7" t="str">
        <f>IF(JPK_FA_PLN!Y111&lt;&gt;"",SUMIFS(JPK_FA_PLN!AH:AH,JPK_FA_PLN!Y:Y,B123)+SUMIFS(JPK_FA_PLN!AJ:AJ,JPK_FA_PLN!Y:Y,B123)+SUMIFS(JPK_FA_PLN!AL:AL,JPK_FA_PLN!Y:Y,B123)+SUMIFS(JPK_FA_PLN!AN:AN,JPK_FA_PLN!Y:Y,B123)+SUMIFS(JPK_FA_PLN!AP:AP,JPK_FA_PLN!Y:Y,B123)+SUMIFS(JPK_FA_PLN!AR:AR,JPK_FA_PLN!Y:Y,B123),"")</f>
        <v/>
      </c>
      <c r="D123" s="7" t="str">
        <f>IF(JPK_FA_PLN!Y111&lt;&gt;"",SUMIFS(JPK_FA_PLN!AI:AI,JPK_FA_PLN!Y:Y,B123)+SUMIFS(JPK_FA_PLN!AK:AK,JPK_FA_PLN!Y:Y,B123)+SUMIFS(JPK_FA_PLN!AM:AM,JPK_FA_PLN!Y:Y,B123)+SUMIFS(JPK_FA_PLN!AO:AO,JPK_FA_PLN!Y:Y,B123)+SUMIFS(JPK_FA_PLN!AQ:AQ,JPK_FA_PLN!Y:Y,B123),"")</f>
        <v/>
      </c>
      <c r="F123" s="6" t="str">
        <f>IF(JPK_FA_EUR!Y111&lt;&gt;"",JPK_FA_EUR!Y111,"")</f>
        <v/>
      </c>
      <c r="G123" s="7" t="str">
        <f>IF(JPK_FA_EUR!Y111&lt;&gt;"",SUMIFS(JPK_FA_EUR!AH:AH,JPK_FA_EUR!Y:Y,F123)+SUMIFS(JPK_FA_EUR!AJ:AJ,JPK_FA_EUR!Y:Y,F123)+SUMIFS(JPK_FA_EUR!AL:AL,JPK_FA_EUR!Y:Y,F123)+SUMIFS(JPK_FA_EUR!AN:AN,JPK_FA_EUR!Y:Y,F123)+SUMIFS(JPK_FA_EUR!AP:AP,JPK_FA_EUR!Y:Y,F123)+SUMIFS(JPK_FA_EUR!AR:AR,JPK_FA_EUR!Y:Y,F123),"")</f>
        <v/>
      </c>
      <c r="H123" s="7" t="str">
        <f>IF(JPK_FA_EUR!Y111&lt;&gt;"",SUMIFS(JPK_FA_EUR!AI:AI,JPK_FA_EUR!Y:Y,F123)+SUMIFS(JPK_FA_EUR!AK:AK,JPK_FA_EUR!Y:Y,F123)+SUMIFS(JPK_FA_EUR!AM:AM,JPK_FA_EUR!Y:Y,F123)+SUMIFS(JPK_FA_EUR!AM:AM,JPK_FA_EUR!Y:Y,F123)+SUMIFS(JPK_FA_EUR!AO:AO,JPK_FA_EUR!Y:Y,F123)+SUMIFS(JPK_FA_EUR!AQ:AQ,JPK_FA_EUR!Y:Y,F123),"")</f>
        <v/>
      </c>
    </row>
    <row r="124" spans="2:8" x14ac:dyDescent="0.35">
      <c r="B124" s="6" t="str">
        <f>IF(JPK_FA_PLN!Y112&lt;&gt;"",JPK_FA_PLN!Y112,"")</f>
        <v/>
      </c>
      <c r="C124" s="7" t="str">
        <f>IF(JPK_FA_PLN!Y112&lt;&gt;"",SUMIFS(JPK_FA_PLN!AH:AH,JPK_FA_PLN!Y:Y,B124)+SUMIFS(JPK_FA_PLN!AJ:AJ,JPK_FA_PLN!Y:Y,B124)+SUMIFS(JPK_FA_PLN!AL:AL,JPK_FA_PLN!Y:Y,B124)+SUMIFS(JPK_FA_PLN!AN:AN,JPK_FA_PLN!Y:Y,B124)+SUMIFS(JPK_FA_PLN!AP:AP,JPK_FA_PLN!Y:Y,B124)+SUMIFS(JPK_FA_PLN!AR:AR,JPK_FA_PLN!Y:Y,B124),"")</f>
        <v/>
      </c>
      <c r="D124" s="7" t="str">
        <f>IF(JPK_FA_PLN!Y112&lt;&gt;"",SUMIFS(JPK_FA_PLN!AI:AI,JPK_FA_PLN!Y:Y,B124)+SUMIFS(JPK_FA_PLN!AK:AK,JPK_FA_PLN!Y:Y,B124)+SUMIFS(JPK_FA_PLN!AM:AM,JPK_FA_PLN!Y:Y,B124)+SUMIFS(JPK_FA_PLN!AO:AO,JPK_FA_PLN!Y:Y,B124)+SUMIFS(JPK_FA_PLN!AQ:AQ,JPK_FA_PLN!Y:Y,B124),"")</f>
        <v/>
      </c>
      <c r="F124" s="6" t="str">
        <f>IF(JPK_FA_EUR!Y112&lt;&gt;"",JPK_FA_EUR!Y112,"")</f>
        <v/>
      </c>
      <c r="G124" s="7" t="str">
        <f>IF(JPK_FA_EUR!Y112&lt;&gt;"",SUMIFS(JPK_FA_EUR!AH:AH,JPK_FA_EUR!Y:Y,F124)+SUMIFS(JPK_FA_EUR!AJ:AJ,JPK_FA_EUR!Y:Y,F124)+SUMIFS(JPK_FA_EUR!AL:AL,JPK_FA_EUR!Y:Y,F124)+SUMIFS(JPK_FA_EUR!AN:AN,JPK_FA_EUR!Y:Y,F124)+SUMIFS(JPK_FA_EUR!AP:AP,JPK_FA_EUR!Y:Y,F124)+SUMIFS(JPK_FA_EUR!AR:AR,JPK_FA_EUR!Y:Y,F124),"")</f>
        <v/>
      </c>
      <c r="H124" s="7" t="str">
        <f>IF(JPK_FA_EUR!Y112&lt;&gt;"",SUMIFS(JPK_FA_EUR!AI:AI,JPK_FA_EUR!Y:Y,F124)+SUMIFS(JPK_FA_EUR!AK:AK,JPK_FA_EUR!Y:Y,F124)+SUMIFS(JPK_FA_EUR!AM:AM,JPK_FA_EUR!Y:Y,F124)+SUMIFS(JPK_FA_EUR!AM:AM,JPK_FA_EUR!Y:Y,F124)+SUMIFS(JPK_FA_EUR!AO:AO,JPK_FA_EUR!Y:Y,F124)+SUMIFS(JPK_FA_EUR!AQ:AQ,JPK_FA_EUR!Y:Y,F124),"")</f>
        <v/>
      </c>
    </row>
    <row r="125" spans="2:8" x14ac:dyDescent="0.35">
      <c r="B125" s="6" t="str">
        <f>IF(JPK_FA_PLN!Y113&lt;&gt;"",JPK_FA_PLN!Y113,"")</f>
        <v/>
      </c>
      <c r="C125" s="7" t="str">
        <f>IF(JPK_FA_PLN!Y113&lt;&gt;"",SUMIFS(JPK_FA_PLN!AH:AH,JPK_FA_PLN!Y:Y,B125)+SUMIFS(JPK_FA_PLN!AJ:AJ,JPK_FA_PLN!Y:Y,B125)+SUMIFS(JPK_FA_PLN!AL:AL,JPK_FA_PLN!Y:Y,B125)+SUMIFS(JPK_FA_PLN!AN:AN,JPK_FA_PLN!Y:Y,B125)+SUMIFS(JPK_FA_PLN!AP:AP,JPK_FA_PLN!Y:Y,B125)+SUMIFS(JPK_FA_PLN!AR:AR,JPK_FA_PLN!Y:Y,B125),"")</f>
        <v/>
      </c>
      <c r="D125" s="7" t="str">
        <f>IF(JPK_FA_PLN!Y113&lt;&gt;"",SUMIFS(JPK_FA_PLN!AI:AI,JPK_FA_PLN!Y:Y,B125)+SUMIFS(JPK_FA_PLN!AK:AK,JPK_FA_PLN!Y:Y,B125)+SUMIFS(JPK_FA_PLN!AM:AM,JPK_FA_PLN!Y:Y,B125)+SUMIFS(JPK_FA_PLN!AO:AO,JPK_FA_PLN!Y:Y,B125)+SUMIFS(JPK_FA_PLN!AQ:AQ,JPK_FA_PLN!Y:Y,B125),"")</f>
        <v/>
      </c>
      <c r="F125" s="6" t="str">
        <f>IF(JPK_FA_EUR!Y113&lt;&gt;"",JPK_FA_EUR!Y113,"")</f>
        <v/>
      </c>
      <c r="G125" s="7" t="str">
        <f>IF(JPK_FA_EUR!Y113&lt;&gt;"",SUMIFS(JPK_FA_EUR!AH:AH,JPK_FA_EUR!Y:Y,F125)+SUMIFS(JPK_FA_EUR!AJ:AJ,JPK_FA_EUR!Y:Y,F125)+SUMIFS(JPK_FA_EUR!AL:AL,JPK_FA_EUR!Y:Y,F125)+SUMIFS(JPK_FA_EUR!AN:AN,JPK_FA_EUR!Y:Y,F125)+SUMIFS(JPK_FA_EUR!AP:AP,JPK_FA_EUR!Y:Y,F125)+SUMIFS(JPK_FA_EUR!AR:AR,JPK_FA_EUR!Y:Y,F125),"")</f>
        <v/>
      </c>
      <c r="H125" s="7" t="str">
        <f>IF(JPK_FA_EUR!Y113&lt;&gt;"",SUMIFS(JPK_FA_EUR!AI:AI,JPK_FA_EUR!Y:Y,F125)+SUMIFS(JPK_FA_EUR!AK:AK,JPK_FA_EUR!Y:Y,F125)+SUMIFS(JPK_FA_EUR!AM:AM,JPK_FA_EUR!Y:Y,F125)+SUMIFS(JPK_FA_EUR!AM:AM,JPK_FA_EUR!Y:Y,F125)+SUMIFS(JPK_FA_EUR!AO:AO,JPK_FA_EUR!Y:Y,F125)+SUMIFS(JPK_FA_EUR!AQ:AQ,JPK_FA_EUR!Y:Y,F125),"")</f>
        <v/>
      </c>
    </row>
    <row r="126" spans="2:8" x14ac:dyDescent="0.35">
      <c r="B126" s="6" t="str">
        <f>IF(JPK_FA_PLN!Y114&lt;&gt;"",JPK_FA_PLN!Y114,"")</f>
        <v/>
      </c>
      <c r="C126" s="7" t="str">
        <f>IF(JPK_FA_PLN!Y114&lt;&gt;"",SUMIFS(JPK_FA_PLN!AH:AH,JPK_FA_PLN!Y:Y,B126)+SUMIFS(JPK_FA_PLN!AJ:AJ,JPK_FA_PLN!Y:Y,B126)+SUMIFS(JPK_FA_PLN!AL:AL,JPK_FA_PLN!Y:Y,B126)+SUMIFS(JPK_FA_PLN!AN:AN,JPK_FA_PLN!Y:Y,B126)+SUMIFS(JPK_FA_PLN!AP:AP,JPK_FA_PLN!Y:Y,B126)+SUMIFS(JPK_FA_PLN!AR:AR,JPK_FA_PLN!Y:Y,B126),"")</f>
        <v/>
      </c>
      <c r="D126" s="7" t="str">
        <f>IF(JPK_FA_PLN!Y114&lt;&gt;"",SUMIFS(JPK_FA_PLN!AI:AI,JPK_FA_PLN!Y:Y,B126)+SUMIFS(JPK_FA_PLN!AK:AK,JPK_FA_PLN!Y:Y,B126)+SUMIFS(JPK_FA_PLN!AM:AM,JPK_FA_PLN!Y:Y,B126)+SUMIFS(JPK_FA_PLN!AO:AO,JPK_FA_PLN!Y:Y,B126)+SUMIFS(JPK_FA_PLN!AQ:AQ,JPK_FA_PLN!Y:Y,B126),"")</f>
        <v/>
      </c>
      <c r="F126" s="6" t="str">
        <f>IF(JPK_FA_EUR!Y114&lt;&gt;"",JPK_FA_EUR!Y114,"")</f>
        <v/>
      </c>
      <c r="G126" s="7" t="str">
        <f>IF(JPK_FA_EUR!Y114&lt;&gt;"",SUMIFS(JPK_FA_EUR!AH:AH,JPK_FA_EUR!Y:Y,F126)+SUMIFS(JPK_FA_EUR!AJ:AJ,JPK_FA_EUR!Y:Y,F126)+SUMIFS(JPK_FA_EUR!AL:AL,JPK_FA_EUR!Y:Y,F126)+SUMIFS(JPK_FA_EUR!AN:AN,JPK_FA_EUR!Y:Y,F126)+SUMIFS(JPK_FA_EUR!AP:AP,JPK_FA_EUR!Y:Y,F126)+SUMIFS(JPK_FA_EUR!AR:AR,JPK_FA_EUR!Y:Y,F126),"")</f>
        <v/>
      </c>
      <c r="H126" s="7" t="str">
        <f>IF(JPK_FA_EUR!Y114&lt;&gt;"",SUMIFS(JPK_FA_EUR!AI:AI,JPK_FA_EUR!Y:Y,F126)+SUMIFS(JPK_FA_EUR!AK:AK,JPK_FA_EUR!Y:Y,F126)+SUMIFS(JPK_FA_EUR!AM:AM,JPK_FA_EUR!Y:Y,F126)+SUMIFS(JPK_FA_EUR!AM:AM,JPK_FA_EUR!Y:Y,F126)+SUMIFS(JPK_FA_EUR!AO:AO,JPK_FA_EUR!Y:Y,F126)+SUMIFS(JPK_FA_EUR!AQ:AQ,JPK_FA_EUR!Y:Y,F126),"")</f>
        <v/>
      </c>
    </row>
    <row r="127" spans="2:8" x14ac:dyDescent="0.35">
      <c r="B127" s="6" t="str">
        <f>IF(JPK_FA_PLN!Y115&lt;&gt;"",JPK_FA_PLN!Y115,"")</f>
        <v/>
      </c>
      <c r="C127" s="7" t="str">
        <f>IF(JPK_FA_PLN!Y115&lt;&gt;"",SUMIFS(JPK_FA_PLN!AH:AH,JPK_FA_PLN!Y:Y,B127)+SUMIFS(JPK_FA_PLN!AJ:AJ,JPK_FA_PLN!Y:Y,B127)+SUMIFS(JPK_FA_PLN!AL:AL,JPK_FA_PLN!Y:Y,B127)+SUMIFS(JPK_FA_PLN!AN:AN,JPK_FA_PLN!Y:Y,B127)+SUMIFS(JPK_FA_PLN!AP:AP,JPK_FA_PLN!Y:Y,B127)+SUMIFS(JPK_FA_PLN!AR:AR,JPK_FA_PLN!Y:Y,B127),"")</f>
        <v/>
      </c>
      <c r="D127" s="7" t="str">
        <f>IF(JPK_FA_PLN!Y115&lt;&gt;"",SUMIFS(JPK_FA_PLN!AI:AI,JPK_FA_PLN!Y:Y,B127)+SUMIFS(JPK_FA_PLN!AK:AK,JPK_FA_PLN!Y:Y,B127)+SUMIFS(JPK_FA_PLN!AM:AM,JPK_FA_PLN!Y:Y,B127)+SUMIFS(JPK_FA_PLN!AO:AO,JPK_FA_PLN!Y:Y,B127)+SUMIFS(JPK_FA_PLN!AQ:AQ,JPK_FA_PLN!Y:Y,B127),"")</f>
        <v/>
      </c>
      <c r="F127" s="6" t="str">
        <f>IF(JPK_FA_EUR!Y115&lt;&gt;"",JPK_FA_EUR!Y115,"")</f>
        <v/>
      </c>
      <c r="G127" s="7" t="str">
        <f>IF(JPK_FA_EUR!Y115&lt;&gt;"",SUMIFS(JPK_FA_EUR!AH:AH,JPK_FA_EUR!Y:Y,F127)+SUMIFS(JPK_FA_EUR!AJ:AJ,JPK_FA_EUR!Y:Y,F127)+SUMIFS(JPK_FA_EUR!AL:AL,JPK_FA_EUR!Y:Y,F127)+SUMIFS(JPK_FA_EUR!AN:AN,JPK_FA_EUR!Y:Y,F127)+SUMIFS(JPK_FA_EUR!AP:AP,JPK_FA_EUR!Y:Y,F127)+SUMIFS(JPK_FA_EUR!AR:AR,JPK_FA_EUR!Y:Y,F127),"")</f>
        <v/>
      </c>
      <c r="H127" s="7" t="str">
        <f>IF(JPK_FA_EUR!Y115&lt;&gt;"",SUMIFS(JPK_FA_EUR!AI:AI,JPK_FA_EUR!Y:Y,F127)+SUMIFS(JPK_FA_EUR!AK:AK,JPK_FA_EUR!Y:Y,F127)+SUMIFS(JPK_FA_EUR!AM:AM,JPK_FA_EUR!Y:Y,F127)+SUMIFS(JPK_FA_EUR!AM:AM,JPK_FA_EUR!Y:Y,F127)+SUMIFS(JPK_FA_EUR!AO:AO,JPK_FA_EUR!Y:Y,F127)+SUMIFS(JPK_FA_EUR!AQ:AQ,JPK_FA_EUR!Y:Y,F127),"")</f>
        <v/>
      </c>
    </row>
    <row r="128" spans="2:8" x14ac:dyDescent="0.35">
      <c r="B128" s="6" t="str">
        <f>IF(JPK_FA_PLN!Y116&lt;&gt;"",JPK_FA_PLN!Y116,"")</f>
        <v/>
      </c>
      <c r="C128" s="7" t="str">
        <f>IF(JPK_FA_PLN!Y116&lt;&gt;"",SUMIFS(JPK_FA_PLN!AH:AH,JPK_FA_PLN!Y:Y,B128)+SUMIFS(JPK_FA_PLN!AJ:AJ,JPK_FA_PLN!Y:Y,B128)+SUMIFS(JPK_FA_PLN!AL:AL,JPK_FA_PLN!Y:Y,B128)+SUMIFS(JPK_FA_PLN!AN:AN,JPK_FA_PLN!Y:Y,B128)+SUMIFS(JPK_FA_PLN!AP:AP,JPK_FA_PLN!Y:Y,B128)+SUMIFS(JPK_FA_PLN!AR:AR,JPK_FA_PLN!Y:Y,B128),"")</f>
        <v/>
      </c>
      <c r="D128" s="7" t="str">
        <f>IF(JPK_FA_PLN!Y116&lt;&gt;"",SUMIFS(JPK_FA_PLN!AI:AI,JPK_FA_PLN!Y:Y,B128)+SUMIFS(JPK_FA_PLN!AK:AK,JPK_FA_PLN!Y:Y,B128)+SUMIFS(JPK_FA_PLN!AM:AM,JPK_FA_PLN!Y:Y,B128)+SUMIFS(JPK_FA_PLN!AO:AO,JPK_FA_PLN!Y:Y,B128)+SUMIFS(JPK_FA_PLN!AQ:AQ,JPK_FA_PLN!Y:Y,B128),"")</f>
        <v/>
      </c>
      <c r="F128" s="6" t="str">
        <f>IF(JPK_FA_EUR!Y116&lt;&gt;"",JPK_FA_EUR!Y116,"")</f>
        <v/>
      </c>
      <c r="G128" s="7" t="str">
        <f>IF(JPK_FA_EUR!Y116&lt;&gt;"",SUMIFS(JPK_FA_EUR!AH:AH,JPK_FA_EUR!Y:Y,F128)+SUMIFS(JPK_FA_EUR!AJ:AJ,JPK_FA_EUR!Y:Y,F128)+SUMIFS(JPK_FA_EUR!AL:AL,JPK_FA_EUR!Y:Y,F128)+SUMIFS(JPK_FA_EUR!AN:AN,JPK_FA_EUR!Y:Y,F128)+SUMIFS(JPK_FA_EUR!AP:AP,JPK_FA_EUR!Y:Y,F128)+SUMIFS(JPK_FA_EUR!AR:AR,JPK_FA_EUR!Y:Y,F128),"")</f>
        <v/>
      </c>
      <c r="H128" s="7" t="str">
        <f>IF(JPK_FA_EUR!Y116&lt;&gt;"",SUMIFS(JPK_FA_EUR!AI:AI,JPK_FA_EUR!Y:Y,F128)+SUMIFS(JPK_FA_EUR!AK:AK,JPK_FA_EUR!Y:Y,F128)+SUMIFS(JPK_FA_EUR!AM:AM,JPK_FA_EUR!Y:Y,F128)+SUMIFS(JPK_FA_EUR!AM:AM,JPK_FA_EUR!Y:Y,F128)+SUMIFS(JPK_FA_EUR!AO:AO,JPK_FA_EUR!Y:Y,F128)+SUMIFS(JPK_FA_EUR!AQ:AQ,JPK_FA_EUR!Y:Y,F128),"")</f>
        <v/>
      </c>
    </row>
    <row r="129" spans="2:8" x14ac:dyDescent="0.35">
      <c r="B129" s="6" t="str">
        <f>IF(JPK_FA_PLN!Y117&lt;&gt;"",JPK_FA_PLN!Y117,"")</f>
        <v/>
      </c>
      <c r="C129" s="7" t="str">
        <f>IF(JPK_FA_PLN!Y117&lt;&gt;"",SUMIFS(JPK_FA_PLN!AH:AH,JPK_FA_PLN!Y:Y,B129)+SUMIFS(JPK_FA_PLN!AJ:AJ,JPK_FA_PLN!Y:Y,B129)+SUMIFS(JPK_FA_PLN!AL:AL,JPK_FA_PLN!Y:Y,B129)+SUMIFS(JPK_FA_PLN!AN:AN,JPK_FA_PLN!Y:Y,B129)+SUMIFS(JPK_FA_PLN!AP:AP,JPK_FA_PLN!Y:Y,B129)+SUMIFS(JPK_FA_PLN!AR:AR,JPK_FA_PLN!Y:Y,B129),"")</f>
        <v/>
      </c>
      <c r="D129" s="7" t="str">
        <f>IF(JPK_FA_PLN!Y117&lt;&gt;"",SUMIFS(JPK_FA_PLN!AI:AI,JPK_FA_PLN!Y:Y,B129)+SUMIFS(JPK_FA_PLN!AK:AK,JPK_FA_PLN!Y:Y,B129)+SUMIFS(JPK_FA_PLN!AM:AM,JPK_FA_PLN!Y:Y,B129)+SUMIFS(JPK_FA_PLN!AO:AO,JPK_FA_PLN!Y:Y,B129)+SUMIFS(JPK_FA_PLN!AQ:AQ,JPK_FA_PLN!Y:Y,B129),"")</f>
        <v/>
      </c>
      <c r="F129" s="6" t="str">
        <f>IF(JPK_FA_EUR!Y117&lt;&gt;"",JPK_FA_EUR!Y117,"")</f>
        <v/>
      </c>
      <c r="G129" s="7" t="str">
        <f>IF(JPK_FA_EUR!Y117&lt;&gt;"",SUMIFS(JPK_FA_EUR!AH:AH,JPK_FA_EUR!Y:Y,F129)+SUMIFS(JPK_FA_EUR!AJ:AJ,JPK_FA_EUR!Y:Y,F129)+SUMIFS(JPK_FA_EUR!AL:AL,JPK_FA_EUR!Y:Y,F129)+SUMIFS(JPK_FA_EUR!AN:AN,JPK_FA_EUR!Y:Y,F129)+SUMIFS(JPK_FA_EUR!AP:AP,JPK_FA_EUR!Y:Y,F129)+SUMIFS(JPK_FA_EUR!AR:AR,JPK_FA_EUR!Y:Y,F129),"")</f>
        <v/>
      </c>
      <c r="H129" s="7" t="str">
        <f>IF(JPK_FA_EUR!Y117&lt;&gt;"",SUMIFS(JPK_FA_EUR!AI:AI,JPK_FA_EUR!Y:Y,F129)+SUMIFS(JPK_FA_EUR!AK:AK,JPK_FA_EUR!Y:Y,F129)+SUMIFS(JPK_FA_EUR!AM:AM,JPK_FA_EUR!Y:Y,F129)+SUMIFS(JPK_FA_EUR!AM:AM,JPK_FA_EUR!Y:Y,F129)+SUMIFS(JPK_FA_EUR!AO:AO,JPK_FA_EUR!Y:Y,F129)+SUMIFS(JPK_FA_EUR!AQ:AQ,JPK_FA_EUR!Y:Y,F129),"")</f>
        <v/>
      </c>
    </row>
    <row r="130" spans="2:8" x14ac:dyDescent="0.35">
      <c r="B130" s="6" t="str">
        <f>IF(JPK_FA_PLN!Y118&lt;&gt;"",JPK_FA_PLN!Y118,"")</f>
        <v/>
      </c>
      <c r="C130" s="7" t="str">
        <f>IF(JPK_FA_PLN!Y118&lt;&gt;"",SUMIFS(JPK_FA_PLN!AH:AH,JPK_FA_PLN!Y:Y,B130)+SUMIFS(JPK_FA_PLN!AJ:AJ,JPK_FA_PLN!Y:Y,B130)+SUMIFS(JPK_FA_PLN!AL:AL,JPK_FA_PLN!Y:Y,B130)+SUMIFS(JPK_FA_PLN!AN:AN,JPK_FA_PLN!Y:Y,B130)+SUMIFS(JPK_FA_PLN!AP:AP,JPK_FA_PLN!Y:Y,B130)+SUMIFS(JPK_FA_PLN!AR:AR,JPK_FA_PLN!Y:Y,B130),"")</f>
        <v/>
      </c>
      <c r="D130" s="7" t="str">
        <f>IF(JPK_FA_PLN!Y118&lt;&gt;"",SUMIFS(JPK_FA_PLN!AI:AI,JPK_FA_PLN!Y:Y,B130)+SUMIFS(JPK_FA_PLN!AK:AK,JPK_FA_PLN!Y:Y,B130)+SUMIFS(JPK_FA_PLN!AM:AM,JPK_FA_PLN!Y:Y,B130)+SUMIFS(JPK_FA_PLN!AO:AO,JPK_FA_PLN!Y:Y,B130)+SUMIFS(JPK_FA_PLN!AQ:AQ,JPK_FA_PLN!Y:Y,B130),"")</f>
        <v/>
      </c>
      <c r="F130" s="6" t="str">
        <f>IF(JPK_FA_EUR!Y118&lt;&gt;"",JPK_FA_EUR!Y118,"")</f>
        <v/>
      </c>
      <c r="G130" s="7" t="str">
        <f>IF(JPK_FA_EUR!Y118&lt;&gt;"",SUMIFS(JPK_FA_EUR!AH:AH,JPK_FA_EUR!Y:Y,F130)+SUMIFS(JPK_FA_EUR!AJ:AJ,JPK_FA_EUR!Y:Y,F130)+SUMIFS(JPK_FA_EUR!AL:AL,JPK_FA_EUR!Y:Y,F130)+SUMIFS(JPK_FA_EUR!AN:AN,JPK_FA_EUR!Y:Y,F130)+SUMIFS(JPK_FA_EUR!AP:AP,JPK_FA_EUR!Y:Y,F130)+SUMIFS(JPK_FA_EUR!AR:AR,JPK_FA_EUR!Y:Y,F130),"")</f>
        <v/>
      </c>
      <c r="H130" s="7" t="str">
        <f>IF(JPK_FA_EUR!Y118&lt;&gt;"",SUMIFS(JPK_FA_EUR!AI:AI,JPK_FA_EUR!Y:Y,F130)+SUMIFS(JPK_FA_EUR!AK:AK,JPK_FA_EUR!Y:Y,F130)+SUMIFS(JPK_FA_EUR!AM:AM,JPK_FA_EUR!Y:Y,F130)+SUMIFS(JPK_FA_EUR!AM:AM,JPK_FA_EUR!Y:Y,F130)+SUMIFS(JPK_FA_EUR!AO:AO,JPK_FA_EUR!Y:Y,F130)+SUMIFS(JPK_FA_EUR!AQ:AQ,JPK_FA_EUR!Y:Y,F130),"")</f>
        <v/>
      </c>
    </row>
    <row r="131" spans="2:8" x14ac:dyDescent="0.35">
      <c r="B131" s="6" t="str">
        <f>IF(JPK_FA_PLN!Y119&lt;&gt;"",JPK_FA_PLN!Y119,"")</f>
        <v/>
      </c>
      <c r="C131" s="7" t="str">
        <f>IF(JPK_FA_PLN!Y119&lt;&gt;"",SUMIFS(JPK_FA_PLN!AH:AH,JPK_FA_PLN!Y:Y,B131)+SUMIFS(JPK_FA_PLN!AJ:AJ,JPK_FA_PLN!Y:Y,B131)+SUMIFS(JPK_FA_PLN!AL:AL,JPK_FA_PLN!Y:Y,B131)+SUMIFS(JPK_FA_PLN!AN:AN,JPK_FA_PLN!Y:Y,B131)+SUMIFS(JPK_FA_PLN!AP:AP,JPK_FA_PLN!Y:Y,B131)+SUMIFS(JPK_FA_PLN!AR:AR,JPK_FA_PLN!Y:Y,B131),"")</f>
        <v/>
      </c>
      <c r="D131" s="7" t="str">
        <f>IF(JPK_FA_PLN!Y119&lt;&gt;"",SUMIFS(JPK_FA_PLN!AI:AI,JPK_FA_PLN!Y:Y,B131)+SUMIFS(JPK_FA_PLN!AK:AK,JPK_FA_PLN!Y:Y,B131)+SUMIFS(JPK_FA_PLN!AM:AM,JPK_FA_PLN!Y:Y,B131)+SUMIFS(JPK_FA_PLN!AO:AO,JPK_FA_PLN!Y:Y,B131)+SUMIFS(JPK_FA_PLN!AQ:AQ,JPK_FA_PLN!Y:Y,B131),"")</f>
        <v/>
      </c>
      <c r="F131" s="6" t="str">
        <f>IF(JPK_FA_EUR!Y119&lt;&gt;"",JPK_FA_EUR!Y119,"")</f>
        <v/>
      </c>
      <c r="G131" s="7" t="str">
        <f>IF(JPK_FA_EUR!Y119&lt;&gt;"",SUMIFS(JPK_FA_EUR!AH:AH,JPK_FA_EUR!Y:Y,F131)+SUMIFS(JPK_FA_EUR!AJ:AJ,JPK_FA_EUR!Y:Y,F131)+SUMIFS(JPK_FA_EUR!AL:AL,JPK_FA_EUR!Y:Y,F131)+SUMIFS(JPK_FA_EUR!AN:AN,JPK_FA_EUR!Y:Y,F131)+SUMIFS(JPK_FA_EUR!AP:AP,JPK_FA_EUR!Y:Y,F131)+SUMIFS(JPK_FA_EUR!AR:AR,JPK_FA_EUR!Y:Y,F131),"")</f>
        <v/>
      </c>
      <c r="H131" s="7" t="str">
        <f>IF(JPK_FA_EUR!Y119&lt;&gt;"",SUMIFS(JPK_FA_EUR!AI:AI,JPK_FA_EUR!Y:Y,F131)+SUMIFS(JPK_FA_EUR!AK:AK,JPK_FA_EUR!Y:Y,F131)+SUMIFS(JPK_FA_EUR!AM:AM,JPK_FA_EUR!Y:Y,F131)+SUMIFS(JPK_FA_EUR!AM:AM,JPK_FA_EUR!Y:Y,F131)+SUMIFS(JPK_FA_EUR!AO:AO,JPK_FA_EUR!Y:Y,F131)+SUMIFS(JPK_FA_EUR!AQ:AQ,JPK_FA_EUR!Y:Y,F131),"")</f>
        <v/>
      </c>
    </row>
    <row r="132" spans="2:8" x14ac:dyDescent="0.35">
      <c r="B132" s="6" t="str">
        <f>IF(JPK_FA_PLN!Y120&lt;&gt;"",JPK_FA_PLN!Y120,"")</f>
        <v/>
      </c>
      <c r="C132" s="7" t="str">
        <f>IF(JPK_FA_PLN!Y120&lt;&gt;"",SUMIFS(JPK_FA_PLN!AH:AH,JPK_FA_PLN!Y:Y,B132)+SUMIFS(JPK_FA_PLN!AJ:AJ,JPK_FA_PLN!Y:Y,B132)+SUMIFS(JPK_FA_PLN!AL:AL,JPK_FA_PLN!Y:Y,B132)+SUMIFS(JPK_FA_PLN!AN:AN,JPK_FA_PLN!Y:Y,B132)+SUMIFS(JPK_FA_PLN!AP:AP,JPK_FA_PLN!Y:Y,B132)+SUMIFS(JPK_FA_PLN!AR:AR,JPK_FA_PLN!Y:Y,B132),"")</f>
        <v/>
      </c>
      <c r="D132" s="7" t="str">
        <f>IF(JPK_FA_PLN!Y120&lt;&gt;"",SUMIFS(JPK_FA_PLN!AI:AI,JPK_FA_PLN!Y:Y,B132)+SUMIFS(JPK_FA_PLN!AK:AK,JPK_FA_PLN!Y:Y,B132)+SUMIFS(JPK_FA_PLN!AM:AM,JPK_FA_PLN!Y:Y,B132)+SUMIFS(JPK_FA_PLN!AO:AO,JPK_FA_PLN!Y:Y,B132)+SUMIFS(JPK_FA_PLN!AQ:AQ,JPK_FA_PLN!Y:Y,B132),"")</f>
        <v/>
      </c>
      <c r="F132" s="6" t="str">
        <f>IF(JPK_FA_EUR!Y120&lt;&gt;"",JPK_FA_EUR!Y120,"")</f>
        <v/>
      </c>
      <c r="G132" s="7" t="str">
        <f>IF(JPK_FA_EUR!Y120&lt;&gt;"",SUMIFS(JPK_FA_EUR!AH:AH,JPK_FA_EUR!Y:Y,F132)+SUMIFS(JPK_FA_EUR!AJ:AJ,JPK_FA_EUR!Y:Y,F132)+SUMIFS(JPK_FA_EUR!AL:AL,JPK_FA_EUR!Y:Y,F132)+SUMIFS(JPK_FA_EUR!AN:AN,JPK_FA_EUR!Y:Y,F132)+SUMIFS(JPK_FA_EUR!AP:AP,JPK_FA_EUR!Y:Y,F132)+SUMIFS(JPK_FA_EUR!AR:AR,JPK_FA_EUR!Y:Y,F132),"")</f>
        <v/>
      </c>
      <c r="H132" s="7" t="str">
        <f>IF(JPK_FA_EUR!Y120&lt;&gt;"",SUMIFS(JPK_FA_EUR!AI:AI,JPK_FA_EUR!Y:Y,F132)+SUMIFS(JPK_FA_EUR!AK:AK,JPK_FA_EUR!Y:Y,F132)+SUMIFS(JPK_FA_EUR!AM:AM,JPK_FA_EUR!Y:Y,F132)+SUMIFS(JPK_FA_EUR!AM:AM,JPK_FA_EUR!Y:Y,F132)+SUMIFS(JPK_FA_EUR!AO:AO,JPK_FA_EUR!Y:Y,F132)+SUMIFS(JPK_FA_EUR!AQ:AQ,JPK_FA_EUR!Y:Y,F132),"")</f>
        <v/>
      </c>
    </row>
    <row r="133" spans="2:8" x14ac:dyDescent="0.35">
      <c r="B133" s="6" t="str">
        <f>IF(JPK_FA_PLN!Y121&lt;&gt;"",JPK_FA_PLN!Y121,"")</f>
        <v/>
      </c>
      <c r="C133" s="7" t="str">
        <f>IF(JPK_FA_PLN!Y121&lt;&gt;"",SUMIFS(JPK_FA_PLN!AH:AH,JPK_FA_PLN!Y:Y,B133)+SUMIFS(JPK_FA_PLN!AJ:AJ,JPK_FA_PLN!Y:Y,B133)+SUMIFS(JPK_FA_PLN!AL:AL,JPK_FA_PLN!Y:Y,B133)+SUMIFS(JPK_FA_PLN!AN:AN,JPK_FA_PLN!Y:Y,B133)+SUMIFS(JPK_FA_PLN!AP:AP,JPK_FA_PLN!Y:Y,B133)+SUMIFS(JPK_FA_PLN!AR:AR,JPK_FA_PLN!Y:Y,B133),"")</f>
        <v/>
      </c>
      <c r="D133" s="7" t="str">
        <f>IF(JPK_FA_PLN!Y121&lt;&gt;"",SUMIFS(JPK_FA_PLN!AI:AI,JPK_FA_PLN!Y:Y,B133)+SUMIFS(JPK_FA_PLN!AK:AK,JPK_FA_PLN!Y:Y,B133)+SUMIFS(JPK_FA_PLN!AM:AM,JPK_FA_PLN!Y:Y,B133)+SUMIFS(JPK_FA_PLN!AO:AO,JPK_FA_PLN!Y:Y,B133)+SUMIFS(JPK_FA_PLN!AQ:AQ,JPK_FA_PLN!Y:Y,B133),"")</f>
        <v/>
      </c>
      <c r="F133" s="6" t="str">
        <f>IF(JPK_FA_EUR!Y121&lt;&gt;"",JPK_FA_EUR!Y121,"")</f>
        <v/>
      </c>
      <c r="G133" s="7" t="str">
        <f>IF(JPK_FA_EUR!Y121&lt;&gt;"",SUMIFS(JPK_FA_EUR!AH:AH,JPK_FA_EUR!Y:Y,F133)+SUMIFS(JPK_FA_EUR!AJ:AJ,JPK_FA_EUR!Y:Y,F133)+SUMIFS(JPK_FA_EUR!AL:AL,JPK_FA_EUR!Y:Y,F133)+SUMIFS(JPK_FA_EUR!AN:AN,JPK_FA_EUR!Y:Y,F133)+SUMIFS(JPK_FA_EUR!AP:AP,JPK_FA_EUR!Y:Y,F133)+SUMIFS(JPK_FA_EUR!AR:AR,JPK_FA_EUR!Y:Y,F133),"")</f>
        <v/>
      </c>
      <c r="H133" s="7" t="str">
        <f>IF(JPK_FA_EUR!Y121&lt;&gt;"",SUMIFS(JPK_FA_EUR!AI:AI,JPK_FA_EUR!Y:Y,F133)+SUMIFS(JPK_FA_EUR!AK:AK,JPK_FA_EUR!Y:Y,F133)+SUMIFS(JPK_FA_EUR!AM:AM,JPK_FA_EUR!Y:Y,F133)+SUMIFS(JPK_FA_EUR!AM:AM,JPK_FA_EUR!Y:Y,F133)+SUMIFS(JPK_FA_EUR!AO:AO,JPK_FA_EUR!Y:Y,F133)+SUMIFS(JPK_FA_EUR!AQ:AQ,JPK_FA_EUR!Y:Y,F133),"")</f>
        <v/>
      </c>
    </row>
    <row r="134" spans="2:8" x14ac:dyDescent="0.35">
      <c r="B134" s="6" t="str">
        <f>IF(JPK_FA_PLN!Y122&lt;&gt;"",JPK_FA_PLN!Y122,"")</f>
        <v/>
      </c>
      <c r="C134" s="7" t="str">
        <f>IF(JPK_FA_PLN!Y122&lt;&gt;"",SUMIFS(JPK_FA_PLN!AH:AH,JPK_FA_PLN!Y:Y,B134)+SUMIFS(JPK_FA_PLN!AJ:AJ,JPK_FA_PLN!Y:Y,B134)+SUMIFS(JPK_FA_PLN!AL:AL,JPK_FA_PLN!Y:Y,B134)+SUMIFS(JPK_FA_PLN!AN:AN,JPK_FA_PLN!Y:Y,B134)+SUMIFS(JPK_FA_PLN!AP:AP,JPK_FA_PLN!Y:Y,B134)+SUMIFS(JPK_FA_PLN!AR:AR,JPK_FA_PLN!Y:Y,B134),"")</f>
        <v/>
      </c>
      <c r="D134" s="7" t="str">
        <f>IF(JPK_FA_PLN!Y122&lt;&gt;"",SUMIFS(JPK_FA_PLN!AI:AI,JPK_FA_PLN!Y:Y,B134)+SUMIFS(JPK_FA_PLN!AK:AK,JPK_FA_PLN!Y:Y,B134)+SUMIFS(JPK_FA_PLN!AM:AM,JPK_FA_PLN!Y:Y,B134)+SUMIFS(JPK_FA_PLN!AO:AO,JPK_FA_PLN!Y:Y,B134)+SUMIFS(JPK_FA_PLN!AQ:AQ,JPK_FA_PLN!Y:Y,B134),"")</f>
        <v/>
      </c>
      <c r="F134" s="6" t="str">
        <f>IF(JPK_FA_EUR!Y122&lt;&gt;"",JPK_FA_EUR!Y122,"")</f>
        <v/>
      </c>
      <c r="G134" s="7" t="str">
        <f>IF(JPK_FA_EUR!Y122&lt;&gt;"",SUMIFS(JPK_FA_EUR!AH:AH,JPK_FA_EUR!Y:Y,F134)+SUMIFS(JPK_FA_EUR!AJ:AJ,JPK_FA_EUR!Y:Y,F134)+SUMIFS(JPK_FA_EUR!AL:AL,JPK_FA_EUR!Y:Y,F134)+SUMIFS(JPK_FA_EUR!AN:AN,JPK_FA_EUR!Y:Y,F134)+SUMIFS(JPK_FA_EUR!AP:AP,JPK_FA_EUR!Y:Y,F134)+SUMIFS(JPK_FA_EUR!AR:AR,JPK_FA_EUR!Y:Y,F134),"")</f>
        <v/>
      </c>
      <c r="H134" s="7" t="str">
        <f>IF(JPK_FA_EUR!Y122&lt;&gt;"",SUMIFS(JPK_FA_EUR!AI:AI,JPK_FA_EUR!Y:Y,F134)+SUMIFS(JPK_FA_EUR!AK:AK,JPK_FA_EUR!Y:Y,F134)+SUMIFS(JPK_FA_EUR!AM:AM,JPK_FA_EUR!Y:Y,F134)+SUMIFS(JPK_FA_EUR!AM:AM,JPK_FA_EUR!Y:Y,F134)+SUMIFS(JPK_FA_EUR!AO:AO,JPK_FA_EUR!Y:Y,F134)+SUMIFS(JPK_FA_EUR!AQ:AQ,JPK_FA_EUR!Y:Y,F134),"")</f>
        <v/>
      </c>
    </row>
    <row r="135" spans="2:8" x14ac:dyDescent="0.35">
      <c r="B135" s="6" t="str">
        <f>IF(JPK_FA_PLN!Y123&lt;&gt;"",JPK_FA_PLN!Y123,"")</f>
        <v/>
      </c>
      <c r="C135" s="7" t="str">
        <f>IF(JPK_FA_PLN!Y123&lt;&gt;"",SUMIFS(JPK_FA_PLN!AH:AH,JPK_FA_PLN!Y:Y,B135)+SUMIFS(JPK_FA_PLN!AJ:AJ,JPK_FA_PLN!Y:Y,B135)+SUMIFS(JPK_FA_PLN!AL:AL,JPK_FA_PLN!Y:Y,B135)+SUMIFS(JPK_FA_PLN!AN:AN,JPK_FA_PLN!Y:Y,B135)+SUMIFS(JPK_FA_PLN!AP:AP,JPK_FA_PLN!Y:Y,B135)+SUMIFS(JPK_FA_PLN!AR:AR,JPK_FA_PLN!Y:Y,B135),"")</f>
        <v/>
      </c>
      <c r="D135" s="7" t="str">
        <f>IF(JPK_FA_PLN!Y123&lt;&gt;"",SUMIFS(JPK_FA_PLN!AI:AI,JPK_FA_PLN!Y:Y,B135)+SUMIFS(JPK_FA_PLN!AK:AK,JPK_FA_PLN!Y:Y,B135)+SUMIFS(JPK_FA_PLN!AM:AM,JPK_FA_PLN!Y:Y,B135)+SUMIFS(JPK_FA_PLN!AO:AO,JPK_FA_PLN!Y:Y,B135)+SUMIFS(JPK_FA_PLN!AQ:AQ,JPK_FA_PLN!Y:Y,B135),"")</f>
        <v/>
      </c>
      <c r="F135" s="6" t="str">
        <f>IF(JPK_FA_EUR!Y123&lt;&gt;"",JPK_FA_EUR!Y123,"")</f>
        <v/>
      </c>
      <c r="G135" s="7" t="str">
        <f>IF(JPK_FA_EUR!Y123&lt;&gt;"",SUMIFS(JPK_FA_EUR!AH:AH,JPK_FA_EUR!Y:Y,F135)+SUMIFS(JPK_FA_EUR!AJ:AJ,JPK_FA_EUR!Y:Y,F135)+SUMIFS(JPK_FA_EUR!AL:AL,JPK_FA_EUR!Y:Y,F135)+SUMIFS(JPK_FA_EUR!AN:AN,JPK_FA_EUR!Y:Y,F135)+SUMIFS(JPK_FA_EUR!AP:AP,JPK_FA_EUR!Y:Y,F135)+SUMIFS(JPK_FA_EUR!AR:AR,JPK_FA_EUR!Y:Y,F135),"")</f>
        <v/>
      </c>
      <c r="H135" s="7" t="str">
        <f>IF(JPK_FA_EUR!Y123&lt;&gt;"",SUMIFS(JPK_FA_EUR!AI:AI,JPK_FA_EUR!Y:Y,F135)+SUMIFS(JPK_FA_EUR!AK:AK,JPK_FA_EUR!Y:Y,F135)+SUMIFS(JPK_FA_EUR!AM:AM,JPK_FA_EUR!Y:Y,F135)+SUMIFS(JPK_FA_EUR!AM:AM,JPK_FA_EUR!Y:Y,F135)+SUMIFS(JPK_FA_EUR!AO:AO,JPK_FA_EUR!Y:Y,F135)+SUMIFS(JPK_FA_EUR!AQ:AQ,JPK_FA_EUR!Y:Y,F135),"")</f>
        <v/>
      </c>
    </row>
    <row r="136" spans="2:8" x14ac:dyDescent="0.35">
      <c r="B136" s="6" t="str">
        <f>IF(JPK_FA_PLN!Y124&lt;&gt;"",JPK_FA_PLN!Y124,"")</f>
        <v/>
      </c>
      <c r="C136" s="7" t="str">
        <f>IF(JPK_FA_PLN!Y124&lt;&gt;"",SUMIFS(JPK_FA_PLN!AH:AH,JPK_FA_PLN!Y:Y,B136)+SUMIFS(JPK_FA_PLN!AJ:AJ,JPK_FA_PLN!Y:Y,B136)+SUMIFS(JPK_FA_PLN!AL:AL,JPK_FA_PLN!Y:Y,B136)+SUMIFS(JPK_FA_PLN!AN:AN,JPK_FA_PLN!Y:Y,B136)+SUMIFS(JPK_FA_PLN!AP:AP,JPK_FA_PLN!Y:Y,B136)+SUMIFS(JPK_FA_PLN!AR:AR,JPK_FA_PLN!Y:Y,B136),"")</f>
        <v/>
      </c>
      <c r="D136" s="7" t="str">
        <f>IF(JPK_FA_PLN!Y124&lt;&gt;"",SUMIFS(JPK_FA_PLN!AI:AI,JPK_FA_PLN!Y:Y,B136)+SUMIFS(JPK_FA_PLN!AK:AK,JPK_FA_PLN!Y:Y,B136)+SUMIFS(JPK_FA_PLN!AM:AM,JPK_FA_PLN!Y:Y,B136)+SUMIFS(JPK_FA_PLN!AO:AO,JPK_FA_PLN!Y:Y,B136)+SUMIFS(JPK_FA_PLN!AQ:AQ,JPK_FA_PLN!Y:Y,B136),"")</f>
        <v/>
      </c>
      <c r="F136" s="6" t="str">
        <f>IF(JPK_FA_EUR!Y124&lt;&gt;"",JPK_FA_EUR!Y124,"")</f>
        <v/>
      </c>
      <c r="G136" s="7" t="str">
        <f>IF(JPK_FA_EUR!Y124&lt;&gt;"",SUMIFS(JPK_FA_EUR!AH:AH,JPK_FA_EUR!Y:Y,F136)+SUMIFS(JPK_FA_EUR!AJ:AJ,JPK_FA_EUR!Y:Y,F136)+SUMIFS(JPK_FA_EUR!AL:AL,JPK_FA_EUR!Y:Y,F136)+SUMIFS(JPK_FA_EUR!AN:AN,JPK_FA_EUR!Y:Y,F136)+SUMIFS(JPK_FA_EUR!AP:AP,JPK_FA_EUR!Y:Y,F136)+SUMIFS(JPK_FA_EUR!AR:AR,JPK_FA_EUR!Y:Y,F136),"")</f>
        <v/>
      </c>
      <c r="H136" s="7" t="str">
        <f>IF(JPK_FA_EUR!Y124&lt;&gt;"",SUMIFS(JPK_FA_EUR!AI:AI,JPK_FA_EUR!Y:Y,F136)+SUMIFS(JPK_FA_EUR!AK:AK,JPK_FA_EUR!Y:Y,F136)+SUMIFS(JPK_FA_EUR!AM:AM,JPK_FA_EUR!Y:Y,F136)+SUMIFS(JPK_FA_EUR!AM:AM,JPK_FA_EUR!Y:Y,F136)+SUMIFS(JPK_FA_EUR!AO:AO,JPK_FA_EUR!Y:Y,F136)+SUMIFS(JPK_FA_EUR!AQ:AQ,JPK_FA_EUR!Y:Y,F136),"")</f>
        <v/>
      </c>
    </row>
    <row r="137" spans="2:8" x14ac:dyDescent="0.35">
      <c r="B137" s="6" t="str">
        <f>IF(JPK_FA_PLN!Y125&lt;&gt;"",JPK_FA_PLN!Y125,"")</f>
        <v/>
      </c>
      <c r="C137" s="7" t="str">
        <f>IF(JPK_FA_PLN!Y125&lt;&gt;"",SUMIFS(JPK_FA_PLN!AH:AH,JPK_FA_PLN!Y:Y,B137)+SUMIFS(JPK_FA_PLN!AJ:AJ,JPK_FA_PLN!Y:Y,B137)+SUMIFS(JPK_FA_PLN!AL:AL,JPK_FA_PLN!Y:Y,B137)+SUMIFS(JPK_FA_PLN!AN:AN,JPK_FA_PLN!Y:Y,B137)+SUMIFS(JPK_FA_PLN!AP:AP,JPK_FA_PLN!Y:Y,B137)+SUMIFS(JPK_FA_PLN!AR:AR,JPK_FA_PLN!Y:Y,B137),"")</f>
        <v/>
      </c>
      <c r="D137" s="7" t="str">
        <f>IF(JPK_FA_PLN!Y125&lt;&gt;"",SUMIFS(JPK_FA_PLN!AI:AI,JPK_FA_PLN!Y:Y,B137)+SUMIFS(JPK_FA_PLN!AK:AK,JPK_FA_PLN!Y:Y,B137)+SUMIFS(JPK_FA_PLN!AM:AM,JPK_FA_PLN!Y:Y,B137)+SUMIFS(JPK_FA_PLN!AO:AO,JPK_FA_PLN!Y:Y,B137)+SUMIFS(JPK_FA_PLN!AQ:AQ,JPK_FA_PLN!Y:Y,B137),"")</f>
        <v/>
      </c>
      <c r="F137" s="6" t="str">
        <f>IF(JPK_FA_EUR!Y125&lt;&gt;"",JPK_FA_EUR!Y125,"")</f>
        <v/>
      </c>
      <c r="G137" s="7" t="str">
        <f>IF(JPK_FA_EUR!Y125&lt;&gt;"",SUMIFS(JPK_FA_EUR!AH:AH,JPK_FA_EUR!Y:Y,F137)+SUMIFS(JPK_FA_EUR!AJ:AJ,JPK_FA_EUR!Y:Y,F137)+SUMIFS(JPK_FA_EUR!AL:AL,JPK_FA_EUR!Y:Y,F137)+SUMIFS(JPK_FA_EUR!AN:AN,JPK_FA_EUR!Y:Y,F137)+SUMIFS(JPK_FA_EUR!AP:AP,JPK_FA_EUR!Y:Y,F137)+SUMIFS(JPK_FA_EUR!AR:AR,JPK_FA_EUR!Y:Y,F137),"")</f>
        <v/>
      </c>
      <c r="H137" s="7" t="str">
        <f>IF(JPK_FA_EUR!Y125&lt;&gt;"",SUMIFS(JPK_FA_EUR!AI:AI,JPK_FA_EUR!Y:Y,F137)+SUMIFS(JPK_FA_EUR!AK:AK,JPK_FA_EUR!Y:Y,F137)+SUMIFS(JPK_FA_EUR!AM:AM,JPK_FA_EUR!Y:Y,F137)+SUMIFS(JPK_FA_EUR!AM:AM,JPK_FA_EUR!Y:Y,F137)+SUMIFS(JPK_FA_EUR!AO:AO,JPK_FA_EUR!Y:Y,F137)+SUMIFS(JPK_FA_EUR!AQ:AQ,JPK_FA_EUR!Y:Y,F137),"")</f>
        <v/>
      </c>
    </row>
    <row r="138" spans="2:8" x14ac:dyDescent="0.35">
      <c r="B138" s="6" t="str">
        <f>IF(JPK_FA_PLN!Y126&lt;&gt;"",JPK_FA_PLN!Y126,"")</f>
        <v/>
      </c>
      <c r="C138" s="7" t="str">
        <f>IF(JPK_FA_PLN!Y126&lt;&gt;"",SUMIFS(JPK_FA_PLN!AH:AH,JPK_FA_PLN!Y:Y,B138)+SUMIFS(JPK_FA_PLN!AJ:AJ,JPK_FA_PLN!Y:Y,B138)+SUMIFS(JPK_FA_PLN!AL:AL,JPK_FA_PLN!Y:Y,B138)+SUMIFS(JPK_FA_PLN!AN:AN,JPK_FA_PLN!Y:Y,B138)+SUMIFS(JPK_FA_PLN!AP:AP,JPK_FA_PLN!Y:Y,B138)+SUMIFS(JPK_FA_PLN!AR:AR,JPK_FA_PLN!Y:Y,B138),"")</f>
        <v/>
      </c>
      <c r="D138" s="7" t="str">
        <f>IF(JPK_FA_PLN!Y126&lt;&gt;"",SUMIFS(JPK_FA_PLN!AI:AI,JPK_FA_PLN!Y:Y,B138)+SUMIFS(JPK_FA_PLN!AK:AK,JPK_FA_PLN!Y:Y,B138)+SUMIFS(JPK_FA_PLN!AM:AM,JPK_FA_PLN!Y:Y,B138)+SUMIFS(JPK_FA_PLN!AO:AO,JPK_FA_PLN!Y:Y,B138)+SUMIFS(JPK_FA_PLN!AQ:AQ,JPK_FA_PLN!Y:Y,B138),"")</f>
        <v/>
      </c>
      <c r="F138" s="6" t="str">
        <f>IF(JPK_FA_EUR!Y126&lt;&gt;"",JPK_FA_EUR!Y126,"")</f>
        <v/>
      </c>
      <c r="G138" s="7" t="str">
        <f>IF(JPK_FA_EUR!Y126&lt;&gt;"",SUMIFS(JPK_FA_EUR!AH:AH,JPK_FA_EUR!Y:Y,F138)+SUMIFS(JPK_FA_EUR!AJ:AJ,JPK_FA_EUR!Y:Y,F138)+SUMIFS(JPK_FA_EUR!AL:AL,JPK_FA_EUR!Y:Y,F138)+SUMIFS(JPK_FA_EUR!AN:AN,JPK_FA_EUR!Y:Y,F138)+SUMIFS(JPK_FA_EUR!AP:AP,JPK_FA_EUR!Y:Y,F138)+SUMIFS(JPK_FA_EUR!AR:AR,JPK_FA_EUR!Y:Y,F138),"")</f>
        <v/>
      </c>
      <c r="H138" s="7" t="str">
        <f>IF(JPK_FA_EUR!Y126&lt;&gt;"",SUMIFS(JPK_FA_EUR!AI:AI,JPK_FA_EUR!Y:Y,F138)+SUMIFS(JPK_FA_EUR!AK:AK,JPK_FA_EUR!Y:Y,F138)+SUMIFS(JPK_FA_EUR!AM:AM,JPK_FA_EUR!Y:Y,F138)+SUMIFS(JPK_FA_EUR!AM:AM,JPK_FA_EUR!Y:Y,F138)+SUMIFS(JPK_FA_EUR!AO:AO,JPK_FA_EUR!Y:Y,F138)+SUMIFS(JPK_FA_EUR!AQ:AQ,JPK_FA_EUR!Y:Y,F138),"")</f>
        <v/>
      </c>
    </row>
    <row r="139" spans="2:8" x14ac:dyDescent="0.35">
      <c r="B139" s="6" t="str">
        <f>IF(JPK_FA_PLN!Y127&lt;&gt;"",JPK_FA_PLN!Y127,"")</f>
        <v/>
      </c>
      <c r="C139" s="7" t="str">
        <f>IF(JPK_FA_PLN!Y127&lt;&gt;"",SUMIFS(JPK_FA_PLN!AH:AH,JPK_FA_PLN!Y:Y,B139)+SUMIFS(JPK_FA_PLN!AJ:AJ,JPK_FA_PLN!Y:Y,B139)+SUMIFS(JPK_FA_PLN!AL:AL,JPK_FA_PLN!Y:Y,B139)+SUMIFS(JPK_FA_PLN!AN:AN,JPK_FA_PLN!Y:Y,B139)+SUMIFS(JPK_FA_PLN!AP:AP,JPK_FA_PLN!Y:Y,B139)+SUMIFS(JPK_FA_PLN!AR:AR,JPK_FA_PLN!Y:Y,B139),"")</f>
        <v/>
      </c>
      <c r="D139" s="7" t="str">
        <f>IF(JPK_FA_PLN!Y127&lt;&gt;"",SUMIFS(JPK_FA_PLN!AI:AI,JPK_FA_PLN!Y:Y,B139)+SUMIFS(JPK_FA_PLN!AK:AK,JPK_FA_PLN!Y:Y,B139)+SUMIFS(JPK_FA_PLN!AM:AM,JPK_FA_PLN!Y:Y,B139)+SUMIFS(JPK_FA_PLN!AO:AO,JPK_FA_PLN!Y:Y,B139)+SUMIFS(JPK_FA_PLN!AQ:AQ,JPK_FA_PLN!Y:Y,B139),"")</f>
        <v/>
      </c>
      <c r="F139" s="6" t="str">
        <f>IF(JPK_FA_EUR!Y127&lt;&gt;"",JPK_FA_EUR!Y127,"")</f>
        <v/>
      </c>
      <c r="G139" s="7" t="str">
        <f>IF(JPK_FA_EUR!Y127&lt;&gt;"",SUMIFS(JPK_FA_EUR!AH:AH,JPK_FA_EUR!Y:Y,F139)+SUMIFS(JPK_FA_EUR!AJ:AJ,JPK_FA_EUR!Y:Y,F139)+SUMIFS(JPK_FA_EUR!AL:AL,JPK_FA_EUR!Y:Y,F139)+SUMIFS(JPK_FA_EUR!AN:AN,JPK_FA_EUR!Y:Y,F139)+SUMIFS(JPK_FA_EUR!AP:AP,JPK_FA_EUR!Y:Y,F139)+SUMIFS(JPK_FA_EUR!AR:AR,JPK_FA_EUR!Y:Y,F139),"")</f>
        <v/>
      </c>
      <c r="H139" s="7" t="str">
        <f>IF(JPK_FA_EUR!Y127&lt;&gt;"",SUMIFS(JPK_FA_EUR!AI:AI,JPK_FA_EUR!Y:Y,F139)+SUMIFS(JPK_FA_EUR!AK:AK,JPK_FA_EUR!Y:Y,F139)+SUMIFS(JPK_FA_EUR!AM:AM,JPK_FA_EUR!Y:Y,F139)+SUMIFS(JPK_FA_EUR!AM:AM,JPK_FA_EUR!Y:Y,F139)+SUMIFS(JPK_FA_EUR!AO:AO,JPK_FA_EUR!Y:Y,F139)+SUMIFS(JPK_FA_EUR!AQ:AQ,JPK_FA_EUR!Y:Y,F139),"")</f>
        <v/>
      </c>
    </row>
    <row r="140" spans="2:8" x14ac:dyDescent="0.35">
      <c r="B140" s="6" t="str">
        <f>IF(JPK_FA_PLN!Y128&lt;&gt;"",JPK_FA_PLN!Y128,"")</f>
        <v/>
      </c>
      <c r="C140" s="7" t="str">
        <f>IF(JPK_FA_PLN!Y128&lt;&gt;"",SUMIFS(JPK_FA_PLN!AH:AH,JPK_FA_PLN!Y:Y,B140)+SUMIFS(JPK_FA_PLN!AJ:AJ,JPK_FA_PLN!Y:Y,B140)+SUMIFS(JPK_FA_PLN!AL:AL,JPK_FA_PLN!Y:Y,B140)+SUMIFS(JPK_FA_PLN!AN:AN,JPK_FA_PLN!Y:Y,B140)+SUMIFS(JPK_FA_PLN!AP:AP,JPK_FA_PLN!Y:Y,B140)+SUMIFS(JPK_FA_PLN!AR:AR,JPK_FA_PLN!Y:Y,B140),"")</f>
        <v/>
      </c>
      <c r="D140" s="7" t="str">
        <f>IF(JPK_FA_PLN!Y128&lt;&gt;"",SUMIFS(JPK_FA_PLN!AI:AI,JPK_FA_PLN!Y:Y,B140)+SUMIFS(JPK_FA_PLN!AK:AK,JPK_FA_PLN!Y:Y,B140)+SUMIFS(JPK_FA_PLN!AM:AM,JPK_FA_PLN!Y:Y,B140)+SUMIFS(JPK_FA_PLN!AO:AO,JPK_FA_PLN!Y:Y,B140)+SUMIFS(JPK_FA_PLN!AQ:AQ,JPK_FA_PLN!Y:Y,B140),"")</f>
        <v/>
      </c>
      <c r="F140" s="6" t="str">
        <f>IF(JPK_FA_EUR!Y128&lt;&gt;"",JPK_FA_EUR!Y128,"")</f>
        <v/>
      </c>
      <c r="G140" s="7" t="str">
        <f>IF(JPK_FA_EUR!Y128&lt;&gt;"",SUMIFS(JPK_FA_EUR!AH:AH,JPK_FA_EUR!Y:Y,F140)+SUMIFS(JPK_FA_EUR!AJ:AJ,JPK_FA_EUR!Y:Y,F140)+SUMIFS(JPK_FA_EUR!AL:AL,JPK_FA_EUR!Y:Y,F140)+SUMIFS(JPK_FA_EUR!AN:AN,JPK_FA_EUR!Y:Y,F140)+SUMIFS(JPK_FA_EUR!AP:AP,JPK_FA_EUR!Y:Y,F140)+SUMIFS(JPK_FA_EUR!AR:AR,JPK_FA_EUR!Y:Y,F140),"")</f>
        <v/>
      </c>
      <c r="H140" s="7" t="str">
        <f>IF(JPK_FA_EUR!Y128&lt;&gt;"",SUMIFS(JPK_FA_EUR!AI:AI,JPK_FA_EUR!Y:Y,F140)+SUMIFS(JPK_FA_EUR!AK:AK,JPK_FA_EUR!Y:Y,F140)+SUMIFS(JPK_FA_EUR!AM:AM,JPK_FA_EUR!Y:Y,F140)+SUMIFS(JPK_FA_EUR!AM:AM,JPK_FA_EUR!Y:Y,F140)+SUMIFS(JPK_FA_EUR!AO:AO,JPK_FA_EUR!Y:Y,F140)+SUMIFS(JPK_FA_EUR!AQ:AQ,JPK_FA_EUR!Y:Y,F140),"")</f>
        <v/>
      </c>
    </row>
    <row r="141" spans="2:8" x14ac:dyDescent="0.35">
      <c r="B141" s="6" t="str">
        <f>IF(JPK_FA_PLN!Y129&lt;&gt;"",JPK_FA_PLN!Y129,"")</f>
        <v/>
      </c>
      <c r="C141" s="7" t="str">
        <f>IF(JPK_FA_PLN!Y129&lt;&gt;"",SUMIFS(JPK_FA_PLN!AH:AH,JPK_FA_PLN!Y:Y,B141)+SUMIFS(JPK_FA_PLN!AJ:AJ,JPK_FA_PLN!Y:Y,B141)+SUMIFS(JPK_FA_PLN!AL:AL,JPK_FA_PLN!Y:Y,B141)+SUMIFS(JPK_FA_PLN!AN:AN,JPK_FA_PLN!Y:Y,B141)+SUMIFS(JPK_FA_PLN!AP:AP,JPK_FA_PLN!Y:Y,B141)+SUMIFS(JPK_FA_PLN!AR:AR,JPK_FA_PLN!Y:Y,B141),"")</f>
        <v/>
      </c>
      <c r="D141" s="7" t="str">
        <f>IF(JPK_FA_PLN!Y129&lt;&gt;"",SUMIFS(JPK_FA_PLN!AI:AI,JPK_FA_PLN!Y:Y,B141)+SUMIFS(JPK_FA_PLN!AK:AK,JPK_FA_PLN!Y:Y,B141)+SUMIFS(JPK_FA_PLN!AM:AM,JPK_FA_PLN!Y:Y,B141)+SUMIFS(JPK_FA_PLN!AO:AO,JPK_FA_PLN!Y:Y,B141)+SUMIFS(JPK_FA_PLN!AQ:AQ,JPK_FA_PLN!Y:Y,B141),"")</f>
        <v/>
      </c>
      <c r="F141" s="6" t="str">
        <f>IF(JPK_FA_EUR!Y129&lt;&gt;"",JPK_FA_EUR!Y129,"")</f>
        <v/>
      </c>
      <c r="G141" s="7" t="str">
        <f>IF(JPK_FA_EUR!Y129&lt;&gt;"",SUMIFS(JPK_FA_EUR!AH:AH,JPK_FA_EUR!Y:Y,F141)+SUMIFS(JPK_FA_EUR!AJ:AJ,JPK_FA_EUR!Y:Y,F141)+SUMIFS(JPK_FA_EUR!AL:AL,JPK_FA_EUR!Y:Y,F141)+SUMIFS(JPK_FA_EUR!AN:AN,JPK_FA_EUR!Y:Y,F141)+SUMIFS(JPK_FA_EUR!AP:AP,JPK_FA_EUR!Y:Y,F141)+SUMIFS(JPK_FA_EUR!AR:AR,JPK_FA_EUR!Y:Y,F141),"")</f>
        <v/>
      </c>
      <c r="H141" s="7" t="str">
        <f>IF(JPK_FA_EUR!Y129&lt;&gt;"",SUMIFS(JPK_FA_EUR!AI:AI,JPK_FA_EUR!Y:Y,F141)+SUMIFS(JPK_FA_EUR!AK:AK,JPK_FA_EUR!Y:Y,F141)+SUMIFS(JPK_FA_EUR!AM:AM,JPK_FA_EUR!Y:Y,F141)+SUMIFS(JPK_FA_EUR!AM:AM,JPK_FA_EUR!Y:Y,F141)+SUMIFS(JPK_FA_EUR!AO:AO,JPK_FA_EUR!Y:Y,F141)+SUMIFS(JPK_FA_EUR!AQ:AQ,JPK_FA_EUR!Y:Y,F141),"")</f>
        <v/>
      </c>
    </row>
    <row r="142" spans="2:8" x14ac:dyDescent="0.35">
      <c r="B142" s="6" t="str">
        <f>IF(JPK_FA_PLN!Y130&lt;&gt;"",JPK_FA_PLN!Y130,"")</f>
        <v/>
      </c>
      <c r="C142" s="7" t="str">
        <f>IF(JPK_FA_PLN!Y130&lt;&gt;"",SUMIFS(JPK_FA_PLN!AH:AH,JPK_FA_PLN!Y:Y,B142)+SUMIFS(JPK_FA_PLN!AJ:AJ,JPK_FA_PLN!Y:Y,B142)+SUMIFS(JPK_FA_PLN!AL:AL,JPK_FA_PLN!Y:Y,B142)+SUMIFS(JPK_FA_PLN!AN:AN,JPK_FA_PLN!Y:Y,B142)+SUMIFS(JPK_FA_PLN!AP:AP,JPK_FA_PLN!Y:Y,B142)+SUMIFS(JPK_FA_PLN!AR:AR,JPK_FA_PLN!Y:Y,B142),"")</f>
        <v/>
      </c>
      <c r="D142" s="7" t="str">
        <f>IF(JPK_FA_PLN!Y130&lt;&gt;"",SUMIFS(JPK_FA_PLN!AI:AI,JPK_FA_PLN!Y:Y,B142)+SUMIFS(JPK_FA_PLN!AK:AK,JPK_FA_PLN!Y:Y,B142)+SUMIFS(JPK_FA_PLN!AM:AM,JPK_FA_PLN!Y:Y,B142)+SUMIFS(JPK_FA_PLN!AO:AO,JPK_FA_PLN!Y:Y,B142)+SUMIFS(JPK_FA_PLN!AQ:AQ,JPK_FA_PLN!Y:Y,B142),"")</f>
        <v/>
      </c>
      <c r="F142" s="6" t="str">
        <f>IF(JPK_FA_EUR!Y130&lt;&gt;"",JPK_FA_EUR!Y130,"")</f>
        <v/>
      </c>
      <c r="G142" s="7" t="str">
        <f>IF(JPK_FA_EUR!Y130&lt;&gt;"",SUMIFS(JPK_FA_EUR!AH:AH,JPK_FA_EUR!Y:Y,F142)+SUMIFS(JPK_FA_EUR!AJ:AJ,JPK_FA_EUR!Y:Y,F142)+SUMIFS(JPK_FA_EUR!AL:AL,JPK_FA_EUR!Y:Y,F142)+SUMIFS(JPK_FA_EUR!AN:AN,JPK_FA_EUR!Y:Y,F142)+SUMIFS(JPK_FA_EUR!AP:AP,JPK_FA_EUR!Y:Y,F142)+SUMIFS(JPK_FA_EUR!AR:AR,JPK_FA_EUR!Y:Y,F142),"")</f>
        <v/>
      </c>
      <c r="H142" s="7" t="str">
        <f>IF(JPK_FA_EUR!Y130&lt;&gt;"",SUMIFS(JPK_FA_EUR!AI:AI,JPK_FA_EUR!Y:Y,F142)+SUMIFS(JPK_FA_EUR!AK:AK,JPK_FA_EUR!Y:Y,F142)+SUMIFS(JPK_FA_EUR!AM:AM,JPK_FA_EUR!Y:Y,F142)+SUMIFS(JPK_FA_EUR!AM:AM,JPK_FA_EUR!Y:Y,F142)+SUMIFS(JPK_FA_EUR!AO:AO,JPK_FA_EUR!Y:Y,F142)+SUMIFS(JPK_FA_EUR!AQ:AQ,JPK_FA_EUR!Y:Y,F142),"")</f>
        <v/>
      </c>
    </row>
    <row r="143" spans="2:8" x14ac:dyDescent="0.35">
      <c r="B143" s="6" t="str">
        <f>IF(JPK_FA_PLN!Y131&lt;&gt;"",JPK_FA_PLN!Y131,"")</f>
        <v/>
      </c>
      <c r="C143" s="7" t="str">
        <f>IF(JPK_FA_PLN!Y131&lt;&gt;"",SUMIFS(JPK_FA_PLN!AH:AH,JPK_FA_PLN!Y:Y,B143)+SUMIFS(JPK_FA_PLN!AJ:AJ,JPK_FA_PLN!Y:Y,B143)+SUMIFS(JPK_FA_PLN!AL:AL,JPK_FA_PLN!Y:Y,B143)+SUMIFS(JPK_FA_PLN!AN:AN,JPK_FA_PLN!Y:Y,B143)+SUMIFS(JPK_FA_PLN!AP:AP,JPK_FA_PLN!Y:Y,B143)+SUMIFS(JPK_FA_PLN!AR:AR,JPK_FA_PLN!Y:Y,B143),"")</f>
        <v/>
      </c>
      <c r="D143" s="7" t="str">
        <f>IF(JPK_FA_PLN!Y131&lt;&gt;"",SUMIFS(JPK_FA_PLN!AI:AI,JPK_FA_PLN!Y:Y,B143)+SUMIFS(JPK_FA_PLN!AK:AK,JPK_FA_PLN!Y:Y,B143)+SUMIFS(JPK_FA_PLN!AM:AM,JPK_FA_PLN!Y:Y,B143)+SUMIFS(JPK_FA_PLN!AO:AO,JPK_FA_PLN!Y:Y,B143)+SUMIFS(JPK_FA_PLN!AQ:AQ,JPK_FA_PLN!Y:Y,B143),"")</f>
        <v/>
      </c>
      <c r="F143" s="6" t="str">
        <f>IF(JPK_FA_EUR!Y131&lt;&gt;"",JPK_FA_EUR!Y131,"")</f>
        <v/>
      </c>
      <c r="G143" s="7" t="str">
        <f>IF(JPK_FA_EUR!Y131&lt;&gt;"",SUMIFS(JPK_FA_EUR!AH:AH,JPK_FA_EUR!Y:Y,F143)+SUMIFS(JPK_FA_EUR!AJ:AJ,JPK_FA_EUR!Y:Y,F143)+SUMIFS(JPK_FA_EUR!AL:AL,JPK_FA_EUR!Y:Y,F143)+SUMIFS(JPK_FA_EUR!AN:AN,JPK_FA_EUR!Y:Y,F143)+SUMIFS(JPK_FA_EUR!AP:AP,JPK_FA_EUR!Y:Y,F143)+SUMIFS(JPK_FA_EUR!AR:AR,JPK_FA_EUR!Y:Y,F143),"")</f>
        <v/>
      </c>
      <c r="H143" s="7" t="str">
        <f>IF(JPK_FA_EUR!Y131&lt;&gt;"",SUMIFS(JPK_FA_EUR!AI:AI,JPK_FA_EUR!Y:Y,F143)+SUMIFS(JPK_FA_EUR!AK:AK,JPK_FA_EUR!Y:Y,F143)+SUMIFS(JPK_FA_EUR!AM:AM,JPK_FA_EUR!Y:Y,F143)+SUMIFS(JPK_FA_EUR!AM:AM,JPK_FA_EUR!Y:Y,F143)+SUMIFS(JPK_FA_EUR!AO:AO,JPK_FA_EUR!Y:Y,F143)+SUMIFS(JPK_FA_EUR!AQ:AQ,JPK_FA_EUR!Y:Y,F143),"")</f>
        <v/>
      </c>
    </row>
    <row r="144" spans="2:8" x14ac:dyDescent="0.35">
      <c r="B144" s="6" t="str">
        <f>IF(JPK_FA_PLN!Y132&lt;&gt;"",JPK_FA_PLN!Y132,"")</f>
        <v/>
      </c>
      <c r="C144" s="7" t="str">
        <f>IF(JPK_FA_PLN!Y132&lt;&gt;"",SUMIFS(JPK_FA_PLN!AH:AH,JPK_FA_PLN!Y:Y,B144)+SUMIFS(JPK_FA_PLN!AJ:AJ,JPK_FA_PLN!Y:Y,B144)+SUMIFS(JPK_FA_PLN!AL:AL,JPK_FA_PLN!Y:Y,B144)+SUMIFS(JPK_FA_PLN!AN:AN,JPK_FA_PLN!Y:Y,B144)+SUMIFS(JPK_FA_PLN!AP:AP,JPK_FA_PLN!Y:Y,B144)+SUMIFS(JPK_FA_PLN!AR:AR,JPK_FA_PLN!Y:Y,B144),"")</f>
        <v/>
      </c>
      <c r="D144" s="7" t="str">
        <f>IF(JPK_FA_PLN!Y132&lt;&gt;"",SUMIFS(JPK_FA_PLN!AI:AI,JPK_FA_PLN!Y:Y,B144)+SUMIFS(JPK_FA_PLN!AK:AK,JPK_FA_PLN!Y:Y,B144)+SUMIFS(JPK_FA_PLN!AM:AM,JPK_FA_PLN!Y:Y,B144)+SUMIFS(JPK_FA_PLN!AO:AO,JPK_FA_PLN!Y:Y,B144)+SUMIFS(JPK_FA_PLN!AQ:AQ,JPK_FA_PLN!Y:Y,B144),"")</f>
        <v/>
      </c>
      <c r="F144" s="6" t="str">
        <f>IF(JPK_FA_EUR!Y132&lt;&gt;"",JPK_FA_EUR!Y132,"")</f>
        <v/>
      </c>
      <c r="G144" s="7" t="str">
        <f>IF(JPK_FA_EUR!Y132&lt;&gt;"",SUMIFS(JPK_FA_EUR!AH:AH,JPK_FA_EUR!Y:Y,F144)+SUMIFS(JPK_FA_EUR!AJ:AJ,JPK_FA_EUR!Y:Y,F144)+SUMIFS(JPK_FA_EUR!AL:AL,JPK_FA_EUR!Y:Y,F144)+SUMIFS(JPK_FA_EUR!AN:AN,JPK_FA_EUR!Y:Y,F144)+SUMIFS(JPK_FA_EUR!AP:AP,JPK_FA_EUR!Y:Y,F144)+SUMIFS(JPK_FA_EUR!AR:AR,JPK_FA_EUR!Y:Y,F144),"")</f>
        <v/>
      </c>
      <c r="H144" s="7" t="str">
        <f>IF(JPK_FA_EUR!Y132&lt;&gt;"",SUMIFS(JPK_FA_EUR!AI:AI,JPK_FA_EUR!Y:Y,F144)+SUMIFS(JPK_FA_EUR!AK:AK,JPK_FA_EUR!Y:Y,F144)+SUMIFS(JPK_FA_EUR!AM:AM,JPK_FA_EUR!Y:Y,F144)+SUMIFS(JPK_FA_EUR!AM:AM,JPK_FA_EUR!Y:Y,F144)+SUMIFS(JPK_FA_EUR!AO:AO,JPK_FA_EUR!Y:Y,F144)+SUMIFS(JPK_FA_EUR!AQ:AQ,JPK_FA_EUR!Y:Y,F144),"")</f>
        <v/>
      </c>
    </row>
    <row r="145" spans="2:8" x14ac:dyDescent="0.35">
      <c r="B145" s="6" t="str">
        <f>IF(JPK_FA_PLN!Y133&lt;&gt;"",JPK_FA_PLN!Y133,"")</f>
        <v/>
      </c>
      <c r="C145" s="7" t="str">
        <f>IF(JPK_FA_PLN!Y133&lt;&gt;"",SUMIFS(JPK_FA_PLN!AH:AH,JPK_FA_PLN!Y:Y,B145)+SUMIFS(JPK_FA_PLN!AJ:AJ,JPK_FA_PLN!Y:Y,B145)+SUMIFS(JPK_FA_PLN!AL:AL,JPK_FA_PLN!Y:Y,B145)+SUMIFS(JPK_FA_PLN!AN:AN,JPK_FA_PLN!Y:Y,B145)+SUMIFS(JPK_FA_PLN!AP:AP,JPK_FA_PLN!Y:Y,B145)+SUMIFS(JPK_FA_PLN!AR:AR,JPK_FA_PLN!Y:Y,B145),"")</f>
        <v/>
      </c>
      <c r="D145" s="7" t="str">
        <f>IF(JPK_FA_PLN!Y133&lt;&gt;"",SUMIFS(JPK_FA_PLN!AI:AI,JPK_FA_PLN!Y:Y,B145)+SUMIFS(JPK_FA_PLN!AK:AK,JPK_FA_PLN!Y:Y,B145)+SUMIFS(JPK_FA_PLN!AM:AM,JPK_FA_PLN!Y:Y,B145)+SUMIFS(JPK_FA_PLN!AO:AO,JPK_FA_PLN!Y:Y,B145)+SUMIFS(JPK_FA_PLN!AQ:AQ,JPK_FA_PLN!Y:Y,B145),"")</f>
        <v/>
      </c>
      <c r="F145" s="6" t="str">
        <f>IF(JPK_FA_EUR!Y133&lt;&gt;"",JPK_FA_EUR!Y133,"")</f>
        <v/>
      </c>
      <c r="G145" s="7" t="str">
        <f>IF(JPK_FA_EUR!Y133&lt;&gt;"",SUMIFS(JPK_FA_EUR!AH:AH,JPK_FA_EUR!Y:Y,F145)+SUMIFS(JPK_FA_EUR!AJ:AJ,JPK_FA_EUR!Y:Y,F145)+SUMIFS(JPK_FA_EUR!AL:AL,JPK_FA_EUR!Y:Y,F145)+SUMIFS(JPK_FA_EUR!AN:AN,JPK_FA_EUR!Y:Y,F145)+SUMIFS(JPK_FA_EUR!AP:AP,JPK_FA_EUR!Y:Y,F145)+SUMIFS(JPK_FA_EUR!AR:AR,JPK_FA_EUR!Y:Y,F145),"")</f>
        <v/>
      </c>
      <c r="H145" s="7" t="str">
        <f>IF(JPK_FA_EUR!Y133&lt;&gt;"",SUMIFS(JPK_FA_EUR!AI:AI,JPK_FA_EUR!Y:Y,F145)+SUMIFS(JPK_FA_EUR!AK:AK,JPK_FA_EUR!Y:Y,F145)+SUMIFS(JPK_FA_EUR!AM:AM,JPK_FA_EUR!Y:Y,F145)+SUMIFS(JPK_FA_EUR!AM:AM,JPK_FA_EUR!Y:Y,F145)+SUMIFS(JPK_FA_EUR!AO:AO,JPK_FA_EUR!Y:Y,F145)+SUMIFS(JPK_FA_EUR!AQ:AQ,JPK_FA_EUR!Y:Y,F145),"")</f>
        <v/>
      </c>
    </row>
    <row r="146" spans="2:8" x14ac:dyDescent="0.35">
      <c r="B146" s="6" t="str">
        <f>IF(JPK_FA_PLN!Y134&lt;&gt;"",JPK_FA_PLN!Y134,"")</f>
        <v/>
      </c>
      <c r="C146" s="7" t="str">
        <f>IF(JPK_FA_PLN!Y134&lt;&gt;"",SUMIFS(JPK_FA_PLN!AH:AH,JPK_FA_PLN!Y:Y,B146)+SUMIFS(JPK_FA_PLN!AJ:AJ,JPK_FA_PLN!Y:Y,B146)+SUMIFS(JPK_FA_PLN!AL:AL,JPK_FA_PLN!Y:Y,B146)+SUMIFS(JPK_FA_PLN!AN:AN,JPK_FA_PLN!Y:Y,B146)+SUMIFS(JPK_FA_PLN!AP:AP,JPK_FA_PLN!Y:Y,B146)+SUMIFS(JPK_FA_PLN!AR:AR,JPK_FA_PLN!Y:Y,B146),"")</f>
        <v/>
      </c>
      <c r="D146" s="7" t="str">
        <f>IF(JPK_FA_PLN!Y134&lt;&gt;"",SUMIFS(JPK_FA_PLN!AI:AI,JPK_FA_PLN!Y:Y,B146)+SUMIFS(JPK_FA_PLN!AK:AK,JPK_FA_PLN!Y:Y,B146)+SUMIFS(JPK_FA_PLN!AM:AM,JPK_FA_PLN!Y:Y,B146)+SUMIFS(JPK_FA_PLN!AO:AO,JPK_FA_PLN!Y:Y,B146)+SUMIFS(JPK_FA_PLN!AQ:AQ,JPK_FA_PLN!Y:Y,B146),"")</f>
        <v/>
      </c>
      <c r="F146" s="6" t="str">
        <f>IF(JPK_FA_EUR!Y134&lt;&gt;"",JPK_FA_EUR!Y134,"")</f>
        <v/>
      </c>
      <c r="G146" s="7" t="str">
        <f>IF(JPK_FA_EUR!Y134&lt;&gt;"",SUMIFS(JPK_FA_EUR!AH:AH,JPK_FA_EUR!Y:Y,F146)+SUMIFS(JPK_FA_EUR!AJ:AJ,JPK_FA_EUR!Y:Y,F146)+SUMIFS(JPK_FA_EUR!AL:AL,JPK_FA_EUR!Y:Y,F146)+SUMIFS(JPK_FA_EUR!AN:AN,JPK_FA_EUR!Y:Y,F146)+SUMIFS(JPK_FA_EUR!AP:AP,JPK_FA_EUR!Y:Y,F146)+SUMIFS(JPK_FA_EUR!AR:AR,JPK_FA_EUR!Y:Y,F146),"")</f>
        <v/>
      </c>
      <c r="H146" s="7" t="str">
        <f>IF(JPK_FA_EUR!Y134&lt;&gt;"",SUMIFS(JPK_FA_EUR!AI:AI,JPK_FA_EUR!Y:Y,F146)+SUMIFS(JPK_FA_EUR!AK:AK,JPK_FA_EUR!Y:Y,F146)+SUMIFS(JPK_FA_EUR!AM:AM,JPK_FA_EUR!Y:Y,F146)+SUMIFS(JPK_FA_EUR!AM:AM,JPK_FA_EUR!Y:Y,F146)+SUMIFS(JPK_FA_EUR!AO:AO,JPK_FA_EUR!Y:Y,F146)+SUMIFS(JPK_FA_EUR!AQ:AQ,JPK_FA_EUR!Y:Y,F146),"")</f>
        <v/>
      </c>
    </row>
    <row r="147" spans="2:8" x14ac:dyDescent="0.35">
      <c r="B147" s="6" t="str">
        <f>IF(JPK_FA_PLN!Y135&lt;&gt;"",JPK_FA_PLN!Y135,"")</f>
        <v/>
      </c>
      <c r="C147" s="7" t="str">
        <f>IF(JPK_FA_PLN!Y135&lt;&gt;"",SUMIFS(JPK_FA_PLN!AH:AH,JPK_FA_PLN!Y:Y,B147)+SUMIFS(JPK_FA_PLN!AJ:AJ,JPK_FA_PLN!Y:Y,B147)+SUMIFS(JPK_FA_PLN!AL:AL,JPK_FA_PLN!Y:Y,B147)+SUMIFS(JPK_FA_PLN!AN:AN,JPK_FA_PLN!Y:Y,B147)+SUMIFS(JPK_FA_PLN!AP:AP,JPK_FA_PLN!Y:Y,B147)+SUMIFS(JPK_FA_PLN!AR:AR,JPK_FA_PLN!Y:Y,B147),"")</f>
        <v/>
      </c>
      <c r="D147" s="7" t="str">
        <f>IF(JPK_FA_PLN!Y135&lt;&gt;"",SUMIFS(JPK_FA_PLN!AI:AI,JPK_FA_PLN!Y:Y,B147)+SUMIFS(JPK_FA_PLN!AK:AK,JPK_FA_PLN!Y:Y,B147)+SUMIFS(JPK_FA_PLN!AM:AM,JPK_FA_PLN!Y:Y,B147)+SUMIFS(JPK_FA_PLN!AO:AO,JPK_FA_PLN!Y:Y,B147)+SUMIFS(JPK_FA_PLN!AQ:AQ,JPK_FA_PLN!Y:Y,B147),"")</f>
        <v/>
      </c>
      <c r="F147" s="6" t="str">
        <f>IF(JPK_FA_EUR!Y135&lt;&gt;"",JPK_FA_EUR!Y135,"")</f>
        <v/>
      </c>
      <c r="G147" s="7" t="str">
        <f>IF(JPK_FA_EUR!Y135&lt;&gt;"",SUMIFS(JPK_FA_EUR!AH:AH,JPK_FA_EUR!Y:Y,F147)+SUMIFS(JPK_FA_EUR!AJ:AJ,JPK_FA_EUR!Y:Y,F147)+SUMIFS(JPK_FA_EUR!AL:AL,JPK_FA_EUR!Y:Y,F147)+SUMIFS(JPK_FA_EUR!AN:AN,JPK_FA_EUR!Y:Y,F147)+SUMIFS(JPK_FA_EUR!AP:AP,JPK_FA_EUR!Y:Y,F147)+SUMIFS(JPK_FA_EUR!AR:AR,JPK_FA_EUR!Y:Y,F147),"")</f>
        <v/>
      </c>
      <c r="H147" s="7" t="str">
        <f>IF(JPK_FA_EUR!Y135&lt;&gt;"",SUMIFS(JPK_FA_EUR!AI:AI,JPK_FA_EUR!Y:Y,F147)+SUMIFS(JPK_FA_EUR!AK:AK,JPK_FA_EUR!Y:Y,F147)+SUMIFS(JPK_FA_EUR!AM:AM,JPK_FA_EUR!Y:Y,F147)+SUMIFS(JPK_FA_EUR!AM:AM,JPK_FA_EUR!Y:Y,F147)+SUMIFS(JPK_FA_EUR!AO:AO,JPK_FA_EUR!Y:Y,F147)+SUMIFS(JPK_FA_EUR!AQ:AQ,JPK_FA_EUR!Y:Y,F147),"")</f>
        <v/>
      </c>
    </row>
    <row r="148" spans="2:8" x14ac:dyDescent="0.35">
      <c r="B148" s="6" t="str">
        <f>IF(JPK_FA_PLN!Y136&lt;&gt;"",JPK_FA_PLN!Y136,"")</f>
        <v/>
      </c>
      <c r="C148" s="7" t="str">
        <f>IF(JPK_FA_PLN!Y136&lt;&gt;"",SUMIFS(JPK_FA_PLN!AH:AH,JPK_FA_PLN!Y:Y,B148)+SUMIFS(JPK_FA_PLN!AJ:AJ,JPK_FA_PLN!Y:Y,B148)+SUMIFS(JPK_FA_PLN!AL:AL,JPK_FA_PLN!Y:Y,B148)+SUMIFS(JPK_FA_PLN!AN:AN,JPK_FA_PLN!Y:Y,B148)+SUMIFS(JPK_FA_PLN!AP:AP,JPK_FA_PLN!Y:Y,B148)+SUMIFS(JPK_FA_PLN!AR:AR,JPK_FA_PLN!Y:Y,B148),"")</f>
        <v/>
      </c>
      <c r="D148" s="7" t="str">
        <f>IF(JPK_FA_PLN!Y136&lt;&gt;"",SUMIFS(JPK_FA_PLN!AI:AI,JPK_FA_PLN!Y:Y,B148)+SUMIFS(JPK_FA_PLN!AK:AK,JPK_FA_PLN!Y:Y,B148)+SUMIFS(JPK_FA_PLN!AM:AM,JPK_FA_PLN!Y:Y,B148)+SUMIFS(JPK_FA_PLN!AO:AO,JPK_FA_PLN!Y:Y,B148)+SUMIFS(JPK_FA_PLN!AQ:AQ,JPK_FA_PLN!Y:Y,B148),"")</f>
        <v/>
      </c>
      <c r="F148" s="6" t="str">
        <f>IF(JPK_FA_EUR!Y136&lt;&gt;"",JPK_FA_EUR!Y136,"")</f>
        <v/>
      </c>
      <c r="G148" s="7" t="str">
        <f>IF(JPK_FA_EUR!Y136&lt;&gt;"",SUMIFS(JPK_FA_EUR!AH:AH,JPK_FA_EUR!Y:Y,F148)+SUMIFS(JPK_FA_EUR!AJ:AJ,JPK_FA_EUR!Y:Y,F148)+SUMIFS(JPK_FA_EUR!AL:AL,JPK_FA_EUR!Y:Y,F148)+SUMIFS(JPK_FA_EUR!AN:AN,JPK_FA_EUR!Y:Y,F148)+SUMIFS(JPK_FA_EUR!AP:AP,JPK_FA_EUR!Y:Y,F148)+SUMIFS(JPK_FA_EUR!AR:AR,JPK_FA_EUR!Y:Y,F148),"")</f>
        <v/>
      </c>
      <c r="H148" s="7" t="str">
        <f>IF(JPK_FA_EUR!Y136&lt;&gt;"",SUMIFS(JPK_FA_EUR!AI:AI,JPK_FA_EUR!Y:Y,F148)+SUMIFS(JPK_FA_EUR!AK:AK,JPK_FA_EUR!Y:Y,F148)+SUMIFS(JPK_FA_EUR!AM:AM,JPK_FA_EUR!Y:Y,F148)+SUMIFS(JPK_FA_EUR!AM:AM,JPK_FA_EUR!Y:Y,F148)+SUMIFS(JPK_FA_EUR!AO:AO,JPK_FA_EUR!Y:Y,F148)+SUMIFS(JPK_FA_EUR!AQ:AQ,JPK_FA_EUR!Y:Y,F148),"")</f>
        <v/>
      </c>
    </row>
    <row r="149" spans="2:8" x14ac:dyDescent="0.35">
      <c r="B149" s="6" t="str">
        <f>IF(JPK_FA_PLN!Y137&lt;&gt;"",JPK_FA_PLN!Y137,"")</f>
        <v/>
      </c>
      <c r="C149" s="7" t="str">
        <f>IF(JPK_FA_PLN!Y137&lt;&gt;"",SUMIFS(JPK_FA_PLN!AH:AH,JPK_FA_PLN!Y:Y,B149)+SUMIFS(JPK_FA_PLN!AJ:AJ,JPK_FA_PLN!Y:Y,B149)+SUMIFS(JPK_FA_PLN!AL:AL,JPK_FA_PLN!Y:Y,B149)+SUMIFS(JPK_FA_PLN!AN:AN,JPK_FA_PLN!Y:Y,B149)+SUMIFS(JPK_FA_PLN!AP:AP,JPK_FA_PLN!Y:Y,B149)+SUMIFS(JPK_FA_PLN!AR:AR,JPK_FA_PLN!Y:Y,B149),"")</f>
        <v/>
      </c>
      <c r="D149" s="7" t="str">
        <f>IF(JPK_FA_PLN!Y137&lt;&gt;"",SUMIFS(JPK_FA_PLN!AI:AI,JPK_FA_PLN!Y:Y,B149)+SUMIFS(JPK_FA_PLN!AK:AK,JPK_FA_PLN!Y:Y,B149)+SUMIFS(JPK_FA_PLN!AM:AM,JPK_FA_PLN!Y:Y,B149)+SUMIFS(JPK_FA_PLN!AO:AO,JPK_FA_PLN!Y:Y,B149)+SUMIFS(JPK_FA_PLN!AQ:AQ,JPK_FA_PLN!Y:Y,B149),"")</f>
        <v/>
      </c>
      <c r="F149" s="6" t="str">
        <f>IF(JPK_FA_EUR!Y137&lt;&gt;"",JPK_FA_EUR!Y137,"")</f>
        <v/>
      </c>
      <c r="G149" s="7" t="str">
        <f>IF(JPK_FA_EUR!Y137&lt;&gt;"",SUMIFS(JPK_FA_EUR!AH:AH,JPK_FA_EUR!Y:Y,F149)+SUMIFS(JPK_FA_EUR!AJ:AJ,JPK_FA_EUR!Y:Y,F149)+SUMIFS(JPK_FA_EUR!AL:AL,JPK_FA_EUR!Y:Y,F149)+SUMIFS(JPK_FA_EUR!AN:AN,JPK_FA_EUR!Y:Y,F149)+SUMIFS(JPK_FA_EUR!AP:AP,JPK_FA_EUR!Y:Y,F149)+SUMIFS(JPK_FA_EUR!AR:AR,JPK_FA_EUR!Y:Y,F149),"")</f>
        <v/>
      </c>
      <c r="H149" s="7" t="str">
        <f>IF(JPK_FA_EUR!Y137&lt;&gt;"",SUMIFS(JPK_FA_EUR!AI:AI,JPK_FA_EUR!Y:Y,F149)+SUMIFS(JPK_FA_EUR!AK:AK,JPK_FA_EUR!Y:Y,F149)+SUMIFS(JPK_FA_EUR!AM:AM,JPK_FA_EUR!Y:Y,F149)+SUMIFS(JPK_FA_EUR!AM:AM,JPK_FA_EUR!Y:Y,F149)+SUMIFS(JPK_FA_EUR!AO:AO,JPK_FA_EUR!Y:Y,F149)+SUMIFS(JPK_FA_EUR!AQ:AQ,JPK_FA_EUR!Y:Y,F149),"")</f>
        <v/>
      </c>
    </row>
    <row r="150" spans="2:8" x14ac:dyDescent="0.35">
      <c r="B150" s="6" t="str">
        <f>IF(JPK_FA_PLN!Y138&lt;&gt;"",JPK_FA_PLN!Y138,"")</f>
        <v/>
      </c>
      <c r="C150" s="7" t="str">
        <f>IF(JPK_FA_PLN!Y138&lt;&gt;"",SUMIFS(JPK_FA_PLN!AH:AH,JPK_FA_PLN!Y:Y,B150)+SUMIFS(JPK_FA_PLN!AJ:AJ,JPK_FA_PLN!Y:Y,B150)+SUMIFS(JPK_FA_PLN!AL:AL,JPK_FA_PLN!Y:Y,B150)+SUMIFS(JPK_FA_PLN!AN:AN,JPK_FA_PLN!Y:Y,B150)+SUMIFS(JPK_FA_PLN!AP:AP,JPK_FA_PLN!Y:Y,B150)+SUMIFS(JPK_FA_PLN!AR:AR,JPK_FA_PLN!Y:Y,B150),"")</f>
        <v/>
      </c>
      <c r="D150" s="7" t="str">
        <f>IF(JPK_FA_PLN!Y138&lt;&gt;"",SUMIFS(JPK_FA_PLN!AI:AI,JPK_FA_PLN!Y:Y,B150)+SUMIFS(JPK_FA_PLN!AK:AK,JPK_FA_PLN!Y:Y,B150)+SUMIFS(JPK_FA_PLN!AM:AM,JPK_FA_PLN!Y:Y,B150)+SUMIFS(JPK_FA_PLN!AO:AO,JPK_FA_PLN!Y:Y,B150)+SUMIFS(JPK_FA_PLN!AQ:AQ,JPK_FA_PLN!Y:Y,B150),"")</f>
        <v/>
      </c>
      <c r="F150" s="6" t="str">
        <f>IF(JPK_FA_EUR!Y138&lt;&gt;"",JPK_FA_EUR!Y138,"")</f>
        <v/>
      </c>
      <c r="G150" s="7" t="str">
        <f>IF(JPK_FA_EUR!Y138&lt;&gt;"",SUMIFS(JPK_FA_EUR!AH:AH,JPK_FA_EUR!Y:Y,F150)+SUMIFS(JPK_FA_EUR!AJ:AJ,JPK_FA_EUR!Y:Y,F150)+SUMIFS(JPK_FA_EUR!AL:AL,JPK_FA_EUR!Y:Y,F150)+SUMIFS(JPK_FA_EUR!AN:AN,JPK_FA_EUR!Y:Y,F150)+SUMIFS(JPK_FA_EUR!AP:AP,JPK_FA_EUR!Y:Y,F150)+SUMIFS(JPK_FA_EUR!AR:AR,JPK_FA_EUR!Y:Y,F150),"")</f>
        <v/>
      </c>
      <c r="H150" s="7" t="str">
        <f>IF(JPK_FA_EUR!Y138&lt;&gt;"",SUMIFS(JPK_FA_EUR!AI:AI,JPK_FA_EUR!Y:Y,F150)+SUMIFS(JPK_FA_EUR!AK:AK,JPK_FA_EUR!Y:Y,F150)+SUMIFS(JPK_FA_EUR!AM:AM,JPK_FA_EUR!Y:Y,F150)+SUMIFS(JPK_FA_EUR!AM:AM,JPK_FA_EUR!Y:Y,F150)+SUMIFS(JPK_FA_EUR!AO:AO,JPK_FA_EUR!Y:Y,F150)+SUMIFS(JPK_FA_EUR!AQ:AQ,JPK_FA_EUR!Y:Y,F150),"")</f>
        <v/>
      </c>
    </row>
    <row r="151" spans="2:8" x14ac:dyDescent="0.35">
      <c r="B151" s="6" t="str">
        <f>IF(JPK_FA_PLN!Y139&lt;&gt;"",JPK_FA_PLN!Y139,"")</f>
        <v/>
      </c>
      <c r="C151" s="7" t="str">
        <f>IF(JPK_FA_PLN!Y139&lt;&gt;"",SUMIFS(JPK_FA_PLN!AH:AH,JPK_FA_PLN!Y:Y,B151)+SUMIFS(JPK_FA_PLN!AJ:AJ,JPK_FA_PLN!Y:Y,B151)+SUMIFS(JPK_FA_PLN!AL:AL,JPK_FA_PLN!Y:Y,B151)+SUMIFS(JPK_FA_PLN!AN:AN,JPK_FA_PLN!Y:Y,B151)+SUMIFS(JPK_FA_PLN!AP:AP,JPK_FA_PLN!Y:Y,B151)+SUMIFS(JPK_FA_PLN!AR:AR,JPK_FA_PLN!Y:Y,B151),"")</f>
        <v/>
      </c>
      <c r="D151" s="7" t="str">
        <f>IF(JPK_FA_PLN!Y139&lt;&gt;"",SUMIFS(JPK_FA_PLN!AI:AI,JPK_FA_PLN!Y:Y,B151)+SUMIFS(JPK_FA_PLN!AK:AK,JPK_FA_PLN!Y:Y,B151)+SUMIFS(JPK_FA_PLN!AM:AM,JPK_FA_PLN!Y:Y,B151)+SUMIFS(JPK_FA_PLN!AO:AO,JPK_FA_PLN!Y:Y,B151)+SUMIFS(JPK_FA_PLN!AQ:AQ,JPK_FA_PLN!Y:Y,B151),"")</f>
        <v/>
      </c>
      <c r="F151" s="6" t="str">
        <f>IF(JPK_FA_EUR!Y139&lt;&gt;"",JPK_FA_EUR!Y139,"")</f>
        <v/>
      </c>
      <c r="G151" s="7" t="str">
        <f>IF(JPK_FA_EUR!Y139&lt;&gt;"",SUMIFS(JPK_FA_EUR!AH:AH,JPK_FA_EUR!Y:Y,F151)+SUMIFS(JPK_FA_EUR!AJ:AJ,JPK_FA_EUR!Y:Y,F151)+SUMIFS(JPK_FA_EUR!AL:AL,JPK_FA_EUR!Y:Y,F151)+SUMIFS(JPK_FA_EUR!AN:AN,JPK_FA_EUR!Y:Y,F151)+SUMIFS(JPK_FA_EUR!AP:AP,JPK_FA_EUR!Y:Y,F151)+SUMIFS(JPK_FA_EUR!AR:AR,JPK_FA_EUR!Y:Y,F151),"")</f>
        <v/>
      </c>
      <c r="H151" s="7" t="str">
        <f>IF(JPK_FA_EUR!Y139&lt;&gt;"",SUMIFS(JPK_FA_EUR!AI:AI,JPK_FA_EUR!Y:Y,F151)+SUMIFS(JPK_FA_EUR!AK:AK,JPK_FA_EUR!Y:Y,F151)+SUMIFS(JPK_FA_EUR!AM:AM,JPK_FA_EUR!Y:Y,F151)+SUMIFS(JPK_FA_EUR!AM:AM,JPK_FA_EUR!Y:Y,F151)+SUMIFS(JPK_FA_EUR!AO:AO,JPK_FA_EUR!Y:Y,F151)+SUMIFS(JPK_FA_EUR!AQ:AQ,JPK_FA_EUR!Y:Y,F151),"")</f>
        <v/>
      </c>
    </row>
    <row r="152" spans="2:8" x14ac:dyDescent="0.35">
      <c r="B152" s="6" t="str">
        <f>IF(JPK_FA_PLN!Y140&lt;&gt;"",JPK_FA_PLN!Y140,"")</f>
        <v/>
      </c>
      <c r="C152" s="7" t="str">
        <f>IF(JPK_FA_PLN!Y140&lt;&gt;"",SUMIFS(JPK_FA_PLN!AH:AH,JPK_FA_PLN!Y:Y,B152)+SUMIFS(JPK_FA_PLN!AJ:AJ,JPK_FA_PLN!Y:Y,B152)+SUMIFS(JPK_FA_PLN!AL:AL,JPK_FA_PLN!Y:Y,B152)+SUMIFS(JPK_FA_PLN!AN:AN,JPK_FA_PLN!Y:Y,B152)+SUMIFS(JPK_FA_PLN!AP:AP,JPK_FA_PLN!Y:Y,B152)+SUMIFS(JPK_FA_PLN!AR:AR,JPK_FA_PLN!Y:Y,B152),"")</f>
        <v/>
      </c>
      <c r="D152" s="7" t="str">
        <f>IF(JPK_FA_PLN!Y140&lt;&gt;"",SUMIFS(JPK_FA_PLN!AI:AI,JPK_FA_PLN!Y:Y,B152)+SUMIFS(JPK_FA_PLN!AK:AK,JPK_FA_PLN!Y:Y,B152)+SUMIFS(JPK_FA_PLN!AM:AM,JPK_FA_PLN!Y:Y,B152)+SUMIFS(JPK_FA_PLN!AO:AO,JPK_FA_PLN!Y:Y,B152)+SUMIFS(JPK_FA_PLN!AQ:AQ,JPK_FA_PLN!Y:Y,B152),"")</f>
        <v/>
      </c>
      <c r="F152" s="6" t="str">
        <f>IF(JPK_FA_EUR!Y140&lt;&gt;"",JPK_FA_EUR!Y140,"")</f>
        <v/>
      </c>
      <c r="G152" s="7" t="str">
        <f>IF(JPK_FA_EUR!Y140&lt;&gt;"",SUMIFS(JPK_FA_EUR!AH:AH,JPK_FA_EUR!Y:Y,F152)+SUMIFS(JPK_FA_EUR!AJ:AJ,JPK_FA_EUR!Y:Y,F152)+SUMIFS(JPK_FA_EUR!AL:AL,JPK_FA_EUR!Y:Y,F152)+SUMIFS(JPK_FA_EUR!AN:AN,JPK_FA_EUR!Y:Y,F152)+SUMIFS(JPK_FA_EUR!AP:AP,JPK_FA_EUR!Y:Y,F152)+SUMIFS(JPK_FA_EUR!AR:AR,JPK_FA_EUR!Y:Y,F152),"")</f>
        <v/>
      </c>
      <c r="H152" s="7" t="str">
        <f>IF(JPK_FA_EUR!Y140&lt;&gt;"",SUMIFS(JPK_FA_EUR!AI:AI,JPK_FA_EUR!Y:Y,F152)+SUMIFS(JPK_FA_EUR!AK:AK,JPK_FA_EUR!Y:Y,F152)+SUMIFS(JPK_FA_EUR!AM:AM,JPK_FA_EUR!Y:Y,F152)+SUMIFS(JPK_FA_EUR!AM:AM,JPK_FA_EUR!Y:Y,F152)+SUMIFS(JPK_FA_EUR!AO:AO,JPK_FA_EUR!Y:Y,F152)+SUMIFS(JPK_FA_EUR!AQ:AQ,JPK_FA_EUR!Y:Y,F152),"")</f>
        <v/>
      </c>
    </row>
    <row r="153" spans="2:8" x14ac:dyDescent="0.35">
      <c r="B153" s="6" t="str">
        <f>IF(JPK_FA_PLN!Y141&lt;&gt;"",JPK_FA_PLN!Y141,"")</f>
        <v/>
      </c>
      <c r="C153" s="7" t="str">
        <f>IF(JPK_FA_PLN!Y141&lt;&gt;"",SUMIFS(JPK_FA_PLN!AH:AH,JPK_FA_PLN!Y:Y,B153)+SUMIFS(JPK_FA_PLN!AJ:AJ,JPK_FA_PLN!Y:Y,B153)+SUMIFS(JPK_FA_PLN!AL:AL,JPK_FA_PLN!Y:Y,B153)+SUMIFS(JPK_FA_PLN!AN:AN,JPK_FA_PLN!Y:Y,B153)+SUMIFS(JPK_FA_PLN!AP:AP,JPK_FA_PLN!Y:Y,B153)+SUMIFS(JPK_FA_PLN!AR:AR,JPK_FA_PLN!Y:Y,B153),"")</f>
        <v/>
      </c>
      <c r="D153" s="7" t="str">
        <f>IF(JPK_FA_PLN!Y141&lt;&gt;"",SUMIFS(JPK_FA_PLN!AI:AI,JPK_FA_PLN!Y:Y,B153)+SUMIFS(JPK_FA_PLN!AK:AK,JPK_FA_PLN!Y:Y,B153)+SUMIFS(JPK_FA_PLN!AM:AM,JPK_FA_PLN!Y:Y,B153)+SUMIFS(JPK_FA_PLN!AO:AO,JPK_FA_PLN!Y:Y,B153)+SUMIFS(JPK_FA_PLN!AQ:AQ,JPK_FA_PLN!Y:Y,B153),"")</f>
        <v/>
      </c>
      <c r="F153" s="6" t="str">
        <f>IF(JPK_FA_EUR!Y141&lt;&gt;"",JPK_FA_EUR!Y141,"")</f>
        <v/>
      </c>
      <c r="G153" s="7" t="str">
        <f>IF(JPK_FA_EUR!Y141&lt;&gt;"",SUMIFS(JPK_FA_EUR!AH:AH,JPK_FA_EUR!Y:Y,F153)+SUMIFS(JPK_FA_EUR!AJ:AJ,JPK_FA_EUR!Y:Y,F153)+SUMIFS(JPK_FA_EUR!AL:AL,JPK_FA_EUR!Y:Y,F153)+SUMIFS(JPK_FA_EUR!AN:AN,JPK_FA_EUR!Y:Y,F153)+SUMIFS(JPK_FA_EUR!AP:AP,JPK_FA_EUR!Y:Y,F153)+SUMIFS(JPK_FA_EUR!AR:AR,JPK_FA_EUR!Y:Y,F153),"")</f>
        <v/>
      </c>
      <c r="H153" s="7" t="str">
        <f>IF(JPK_FA_EUR!Y141&lt;&gt;"",SUMIFS(JPK_FA_EUR!AI:AI,JPK_FA_EUR!Y:Y,F153)+SUMIFS(JPK_FA_EUR!AK:AK,JPK_FA_EUR!Y:Y,F153)+SUMIFS(JPK_FA_EUR!AM:AM,JPK_FA_EUR!Y:Y,F153)+SUMIFS(JPK_FA_EUR!AM:AM,JPK_FA_EUR!Y:Y,F153)+SUMIFS(JPK_FA_EUR!AO:AO,JPK_FA_EUR!Y:Y,F153)+SUMIFS(JPK_FA_EUR!AQ:AQ,JPK_FA_EUR!Y:Y,F153),"")</f>
        <v/>
      </c>
    </row>
    <row r="154" spans="2:8" x14ac:dyDescent="0.35">
      <c r="B154" s="6" t="str">
        <f>IF(JPK_FA_PLN!Y142&lt;&gt;"",JPK_FA_PLN!Y142,"")</f>
        <v/>
      </c>
      <c r="C154" s="7" t="str">
        <f>IF(JPK_FA_PLN!Y142&lt;&gt;"",SUMIFS(JPK_FA_PLN!AH:AH,JPK_FA_PLN!Y:Y,B154)+SUMIFS(JPK_FA_PLN!AJ:AJ,JPK_FA_PLN!Y:Y,B154)+SUMIFS(JPK_FA_PLN!AL:AL,JPK_FA_PLN!Y:Y,B154)+SUMIFS(JPK_FA_PLN!AN:AN,JPK_FA_PLN!Y:Y,B154)+SUMIFS(JPK_FA_PLN!AP:AP,JPK_FA_PLN!Y:Y,B154)+SUMIFS(JPK_FA_PLN!AR:AR,JPK_FA_PLN!Y:Y,B154),"")</f>
        <v/>
      </c>
      <c r="D154" s="7" t="str">
        <f>IF(JPK_FA_PLN!Y142&lt;&gt;"",SUMIFS(JPK_FA_PLN!AI:AI,JPK_FA_PLN!Y:Y,B154)+SUMIFS(JPK_FA_PLN!AK:AK,JPK_FA_PLN!Y:Y,B154)+SUMIFS(JPK_FA_PLN!AM:AM,JPK_FA_PLN!Y:Y,B154)+SUMIFS(JPK_FA_PLN!AO:AO,JPK_FA_PLN!Y:Y,B154)+SUMIFS(JPK_FA_PLN!AQ:AQ,JPK_FA_PLN!Y:Y,B154),"")</f>
        <v/>
      </c>
      <c r="F154" s="6" t="str">
        <f>IF(JPK_FA_EUR!Y142&lt;&gt;"",JPK_FA_EUR!Y142,"")</f>
        <v/>
      </c>
      <c r="G154" s="7" t="str">
        <f>IF(JPK_FA_EUR!Y142&lt;&gt;"",SUMIFS(JPK_FA_EUR!AH:AH,JPK_FA_EUR!Y:Y,F154)+SUMIFS(JPK_FA_EUR!AJ:AJ,JPK_FA_EUR!Y:Y,F154)+SUMIFS(JPK_FA_EUR!AL:AL,JPK_FA_EUR!Y:Y,F154)+SUMIFS(JPK_FA_EUR!AN:AN,JPK_FA_EUR!Y:Y,F154)+SUMIFS(JPK_FA_EUR!AP:AP,JPK_FA_EUR!Y:Y,F154)+SUMIFS(JPK_FA_EUR!AR:AR,JPK_FA_EUR!Y:Y,F154),"")</f>
        <v/>
      </c>
      <c r="H154" s="7" t="str">
        <f>IF(JPK_FA_EUR!Y142&lt;&gt;"",SUMIFS(JPK_FA_EUR!AI:AI,JPK_FA_EUR!Y:Y,F154)+SUMIFS(JPK_FA_EUR!AK:AK,JPK_FA_EUR!Y:Y,F154)+SUMIFS(JPK_FA_EUR!AM:AM,JPK_FA_EUR!Y:Y,F154)+SUMIFS(JPK_FA_EUR!AM:AM,JPK_FA_EUR!Y:Y,F154)+SUMIFS(JPK_FA_EUR!AO:AO,JPK_FA_EUR!Y:Y,F154)+SUMIFS(JPK_FA_EUR!AQ:AQ,JPK_FA_EUR!Y:Y,F154),"")</f>
        <v/>
      </c>
    </row>
    <row r="155" spans="2:8" x14ac:dyDescent="0.35">
      <c r="B155" s="6" t="str">
        <f>IF(JPK_FA_PLN!Y143&lt;&gt;"",JPK_FA_PLN!Y143,"")</f>
        <v/>
      </c>
      <c r="C155" s="7" t="str">
        <f>IF(JPK_FA_PLN!Y143&lt;&gt;"",SUMIFS(JPK_FA_PLN!AH:AH,JPK_FA_PLN!Y:Y,B155)+SUMIFS(JPK_FA_PLN!AJ:AJ,JPK_FA_PLN!Y:Y,B155)+SUMIFS(JPK_FA_PLN!AL:AL,JPK_FA_PLN!Y:Y,B155)+SUMIFS(JPK_FA_PLN!AN:AN,JPK_FA_PLN!Y:Y,B155)+SUMIFS(JPK_FA_PLN!AP:AP,JPK_FA_PLN!Y:Y,B155)+SUMIFS(JPK_FA_PLN!AR:AR,JPK_FA_PLN!Y:Y,B155),"")</f>
        <v/>
      </c>
      <c r="D155" s="7" t="str">
        <f>IF(JPK_FA_PLN!Y143&lt;&gt;"",SUMIFS(JPK_FA_PLN!AI:AI,JPK_FA_PLN!Y:Y,B155)+SUMIFS(JPK_FA_PLN!AK:AK,JPK_FA_PLN!Y:Y,B155)+SUMIFS(JPK_FA_PLN!AM:AM,JPK_FA_PLN!Y:Y,B155)+SUMIFS(JPK_FA_PLN!AO:AO,JPK_FA_PLN!Y:Y,B155)+SUMIFS(JPK_FA_PLN!AQ:AQ,JPK_FA_PLN!Y:Y,B155),"")</f>
        <v/>
      </c>
      <c r="F155" s="6" t="str">
        <f>IF(JPK_FA_EUR!Y143&lt;&gt;"",JPK_FA_EUR!Y143,"")</f>
        <v/>
      </c>
      <c r="G155" s="7" t="str">
        <f>IF(JPK_FA_EUR!Y143&lt;&gt;"",SUMIFS(JPK_FA_EUR!AH:AH,JPK_FA_EUR!Y:Y,F155)+SUMIFS(JPK_FA_EUR!AJ:AJ,JPK_FA_EUR!Y:Y,F155)+SUMIFS(JPK_FA_EUR!AL:AL,JPK_FA_EUR!Y:Y,F155)+SUMIFS(JPK_FA_EUR!AN:AN,JPK_FA_EUR!Y:Y,F155)+SUMIFS(JPK_FA_EUR!AP:AP,JPK_FA_EUR!Y:Y,F155)+SUMIFS(JPK_FA_EUR!AR:AR,JPK_FA_EUR!Y:Y,F155),"")</f>
        <v/>
      </c>
      <c r="H155" s="7" t="str">
        <f>IF(JPK_FA_EUR!Y143&lt;&gt;"",SUMIFS(JPK_FA_EUR!AI:AI,JPK_FA_EUR!Y:Y,F155)+SUMIFS(JPK_FA_EUR!AK:AK,JPK_FA_EUR!Y:Y,F155)+SUMIFS(JPK_FA_EUR!AM:AM,JPK_FA_EUR!Y:Y,F155)+SUMIFS(JPK_FA_EUR!AM:AM,JPK_FA_EUR!Y:Y,F155)+SUMIFS(JPK_FA_EUR!AO:AO,JPK_FA_EUR!Y:Y,F155)+SUMIFS(JPK_FA_EUR!AQ:AQ,JPK_FA_EUR!Y:Y,F155),"")</f>
        <v/>
      </c>
    </row>
    <row r="156" spans="2:8" x14ac:dyDescent="0.35">
      <c r="B156" s="6" t="str">
        <f>IF(JPK_FA_PLN!Y144&lt;&gt;"",JPK_FA_PLN!Y144,"")</f>
        <v/>
      </c>
      <c r="C156" s="7" t="str">
        <f>IF(JPK_FA_PLN!Y144&lt;&gt;"",SUMIFS(JPK_FA_PLN!AH:AH,JPK_FA_PLN!Y:Y,B156)+SUMIFS(JPK_FA_PLN!AJ:AJ,JPK_FA_PLN!Y:Y,B156)+SUMIFS(JPK_FA_PLN!AL:AL,JPK_FA_PLN!Y:Y,B156)+SUMIFS(JPK_FA_PLN!AN:AN,JPK_FA_PLN!Y:Y,B156)+SUMIFS(JPK_FA_PLN!AP:AP,JPK_FA_PLN!Y:Y,B156)+SUMIFS(JPK_FA_PLN!AR:AR,JPK_FA_PLN!Y:Y,B156),"")</f>
        <v/>
      </c>
      <c r="D156" s="7" t="str">
        <f>IF(JPK_FA_PLN!Y144&lt;&gt;"",SUMIFS(JPK_FA_PLN!AI:AI,JPK_FA_PLN!Y:Y,B156)+SUMIFS(JPK_FA_PLN!AK:AK,JPK_FA_PLN!Y:Y,B156)+SUMIFS(JPK_FA_PLN!AM:AM,JPK_FA_PLN!Y:Y,B156)+SUMIFS(JPK_FA_PLN!AO:AO,JPK_FA_PLN!Y:Y,B156)+SUMIFS(JPK_FA_PLN!AQ:AQ,JPK_FA_PLN!Y:Y,B156),"")</f>
        <v/>
      </c>
      <c r="F156" s="6" t="str">
        <f>IF(JPK_FA_EUR!Y144&lt;&gt;"",JPK_FA_EUR!Y144,"")</f>
        <v/>
      </c>
      <c r="G156" s="7" t="str">
        <f>IF(JPK_FA_EUR!Y144&lt;&gt;"",SUMIFS(JPK_FA_EUR!AH:AH,JPK_FA_EUR!Y:Y,F156)+SUMIFS(JPK_FA_EUR!AJ:AJ,JPK_FA_EUR!Y:Y,F156)+SUMIFS(JPK_FA_EUR!AL:AL,JPK_FA_EUR!Y:Y,F156)+SUMIFS(JPK_FA_EUR!AN:AN,JPK_FA_EUR!Y:Y,F156)+SUMIFS(JPK_FA_EUR!AP:AP,JPK_FA_EUR!Y:Y,F156)+SUMIFS(JPK_FA_EUR!AR:AR,JPK_FA_EUR!Y:Y,F156),"")</f>
        <v/>
      </c>
      <c r="H156" s="7" t="str">
        <f>IF(JPK_FA_EUR!Y144&lt;&gt;"",SUMIFS(JPK_FA_EUR!AI:AI,JPK_FA_EUR!Y:Y,F156)+SUMIFS(JPK_FA_EUR!AK:AK,JPK_FA_EUR!Y:Y,F156)+SUMIFS(JPK_FA_EUR!AM:AM,JPK_FA_EUR!Y:Y,F156)+SUMIFS(JPK_FA_EUR!AM:AM,JPK_FA_EUR!Y:Y,F156)+SUMIFS(JPK_FA_EUR!AO:AO,JPK_FA_EUR!Y:Y,F156)+SUMIFS(JPK_FA_EUR!AQ:AQ,JPK_FA_EUR!Y:Y,F156),"")</f>
        <v/>
      </c>
    </row>
    <row r="157" spans="2:8" x14ac:dyDescent="0.35">
      <c r="B157" s="6" t="str">
        <f>IF(JPK_FA_PLN!Y145&lt;&gt;"",JPK_FA_PLN!Y145,"")</f>
        <v/>
      </c>
      <c r="C157" s="7" t="str">
        <f>IF(JPK_FA_PLN!Y145&lt;&gt;"",SUMIFS(JPK_FA_PLN!AH:AH,JPK_FA_PLN!Y:Y,B157)+SUMIFS(JPK_FA_PLN!AJ:AJ,JPK_FA_PLN!Y:Y,B157)+SUMIFS(JPK_FA_PLN!AL:AL,JPK_FA_PLN!Y:Y,B157)+SUMIFS(JPK_FA_PLN!AN:AN,JPK_FA_PLN!Y:Y,B157)+SUMIFS(JPK_FA_PLN!AP:AP,JPK_FA_PLN!Y:Y,B157)+SUMIFS(JPK_FA_PLN!AR:AR,JPK_FA_PLN!Y:Y,B157),"")</f>
        <v/>
      </c>
      <c r="D157" s="7" t="str">
        <f>IF(JPK_FA_PLN!Y145&lt;&gt;"",SUMIFS(JPK_FA_PLN!AI:AI,JPK_FA_PLN!Y:Y,B157)+SUMIFS(JPK_FA_PLN!AK:AK,JPK_FA_PLN!Y:Y,B157)+SUMIFS(JPK_FA_PLN!AM:AM,JPK_FA_PLN!Y:Y,B157)+SUMIFS(JPK_FA_PLN!AO:AO,JPK_FA_PLN!Y:Y,B157)+SUMIFS(JPK_FA_PLN!AQ:AQ,JPK_FA_PLN!Y:Y,B157),"")</f>
        <v/>
      </c>
      <c r="F157" s="6" t="str">
        <f>IF(JPK_FA_EUR!Y145&lt;&gt;"",JPK_FA_EUR!Y145,"")</f>
        <v/>
      </c>
      <c r="G157" s="7" t="str">
        <f>IF(JPK_FA_EUR!Y145&lt;&gt;"",SUMIFS(JPK_FA_EUR!AH:AH,JPK_FA_EUR!Y:Y,F157)+SUMIFS(JPK_FA_EUR!AJ:AJ,JPK_FA_EUR!Y:Y,F157)+SUMIFS(JPK_FA_EUR!AL:AL,JPK_FA_EUR!Y:Y,F157)+SUMIFS(JPK_FA_EUR!AN:AN,JPK_FA_EUR!Y:Y,F157)+SUMIFS(JPK_FA_EUR!AP:AP,JPK_FA_EUR!Y:Y,F157)+SUMIFS(JPK_FA_EUR!AR:AR,JPK_FA_EUR!Y:Y,F157),"")</f>
        <v/>
      </c>
      <c r="H157" s="7" t="str">
        <f>IF(JPK_FA_EUR!Y145&lt;&gt;"",SUMIFS(JPK_FA_EUR!AI:AI,JPK_FA_EUR!Y:Y,F157)+SUMIFS(JPK_FA_EUR!AK:AK,JPK_FA_EUR!Y:Y,F157)+SUMIFS(JPK_FA_EUR!AM:AM,JPK_FA_EUR!Y:Y,F157)+SUMIFS(JPK_FA_EUR!AM:AM,JPK_FA_EUR!Y:Y,F157)+SUMIFS(JPK_FA_EUR!AO:AO,JPK_FA_EUR!Y:Y,F157)+SUMIFS(JPK_FA_EUR!AQ:AQ,JPK_FA_EUR!Y:Y,F157),"")</f>
        <v/>
      </c>
    </row>
    <row r="158" spans="2:8" x14ac:dyDescent="0.35">
      <c r="B158" s="6" t="str">
        <f>IF(JPK_FA_PLN!Y146&lt;&gt;"",JPK_FA_PLN!Y146,"")</f>
        <v/>
      </c>
      <c r="C158" s="7" t="str">
        <f>IF(JPK_FA_PLN!Y146&lt;&gt;"",SUMIFS(JPK_FA_PLN!AH:AH,JPK_FA_PLN!Y:Y,B158)+SUMIFS(JPK_FA_PLN!AJ:AJ,JPK_FA_PLN!Y:Y,B158)+SUMIFS(JPK_FA_PLN!AL:AL,JPK_FA_PLN!Y:Y,B158)+SUMIFS(JPK_FA_PLN!AN:AN,JPK_FA_PLN!Y:Y,B158)+SUMIFS(JPK_FA_PLN!AP:AP,JPK_FA_PLN!Y:Y,B158)+SUMIFS(JPK_FA_PLN!AR:AR,JPK_FA_PLN!Y:Y,B158),"")</f>
        <v/>
      </c>
      <c r="D158" s="7" t="str">
        <f>IF(JPK_FA_PLN!Y146&lt;&gt;"",SUMIFS(JPK_FA_PLN!AI:AI,JPK_FA_PLN!Y:Y,B158)+SUMIFS(JPK_FA_PLN!AK:AK,JPK_FA_PLN!Y:Y,B158)+SUMIFS(JPK_FA_PLN!AM:AM,JPK_FA_PLN!Y:Y,B158)+SUMIFS(JPK_FA_PLN!AO:AO,JPK_FA_PLN!Y:Y,B158)+SUMIFS(JPK_FA_PLN!AQ:AQ,JPK_FA_PLN!Y:Y,B158),"")</f>
        <v/>
      </c>
      <c r="F158" s="6" t="str">
        <f>IF(JPK_FA_EUR!Y146&lt;&gt;"",JPK_FA_EUR!Y146,"")</f>
        <v/>
      </c>
      <c r="G158" s="7" t="str">
        <f>IF(JPK_FA_EUR!Y146&lt;&gt;"",SUMIFS(JPK_FA_EUR!AH:AH,JPK_FA_EUR!Y:Y,F158)+SUMIFS(JPK_FA_EUR!AJ:AJ,JPK_FA_EUR!Y:Y,F158)+SUMIFS(JPK_FA_EUR!AL:AL,JPK_FA_EUR!Y:Y,F158)+SUMIFS(JPK_FA_EUR!AN:AN,JPK_FA_EUR!Y:Y,F158)+SUMIFS(JPK_FA_EUR!AP:AP,JPK_FA_EUR!Y:Y,F158)+SUMIFS(JPK_FA_EUR!AR:AR,JPK_FA_EUR!Y:Y,F158),"")</f>
        <v/>
      </c>
      <c r="H158" s="7" t="str">
        <f>IF(JPK_FA_EUR!Y146&lt;&gt;"",SUMIFS(JPK_FA_EUR!AI:AI,JPK_FA_EUR!Y:Y,F158)+SUMIFS(JPK_FA_EUR!AK:AK,JPK_FA_EUR!Y:Y,F158)+SUMIFS(JPK_FA_EUR!AM:AM,JPK_FA_EUR!Y:Y,F158)+SUMIFS(JPK_FA_EUR!AM:AM,JPK_FA_EUR!Y:Y,F158)+SUMIFS(JPK_FA_EUR!AO:AO,JPK_FA_EUR!Y:Y,F158)+SUMIFS(JPK_FA_EUR!AQ:AQ,JPK_FA_EUR!Y:Y,F158),"")</f>
        <v/>
      </c>
    </row>
    <row r="159" spans="2:8" x14ac:dyDescent="0.35">
      <c r="B159" s="6" t="str">
        <f>IF(JPK_FA_PLN!Y147&lt;&gt;"",JPK_FA_PLN!Y147,"")</f>
        <v/>
      </c>
      <c r="C159" s="7" t="str">
        <f>IF(JPK_FA_PLN!Y147&lt;&gt;"",SUMIFS(JPK_FA_PLN!AH:AH,JPK_FA_PLN!Y:Y,B159)+SUMIFS(JPK_FA_PLN!AJ:AJ,JPK_FA_PLN!Y:Y,B159)+SUMIFS(JPK_FA_PLN!AL:AL,JPK_FA_PLN!Y:Y,B159)+SUMIFS(JPK_FA_PLN!AN:AN,JPK_FA_PLN!Y:Y,B159)+SUMIFS(JPK_FA_PLN!AP:AP,JPK_FA_PLN!Y:Y,B159)+SUMIFS(JPK_FA_PLN!AR:AR,JPK_FA_PLN!Y:Y,B159),"")</f>
        <v/>
      </c>
      <c r="D159" s="7" t="str">
        <f>IF(JPK_FA_PLN!Y147&lt;&gt;"",SUMIFS(JPK_FA_PLN!AI:AI,JPK_FA_PLN!Y:Y,B159)+SUMIFS(JPK_FA_PLN!AK:AK,JPK_FA_PLN!Y:Y,B159)+SUMIFS(JPK_FA_PLN!AM:AM,JPK_FA_PLN!Y:Y,B159)+SUMIFS(JPK_FA_PLN!AO:AO,JPK_FA_PLN!Y:Y,B159)+SUMIFS(JPK_FA_PLN!AQ:AQ,JPK_FA_PLN!Y:Y,B159),"")</f>
        <v/>
      </c>
      <c r="F159" s="6" t="str">
        <f>IF(JPK_FA_EUR!Y147&lt;&gt;"",JPK_FA_EUR!Y147,"")</f>
        <v/>
      </c>
      <c r="G159" s="7" t="str">
        <f>IF(JPK_FA_EUR!Y147&lt;&gt;"",SUMIFS(JPK_FA_EUR!AH:AH,JPK_FA_EUR!Y:Y,F159)+SUMIFS(JPK_FA_EUR!AJ:AJ,JPK_FA_EUR!Y:Y,F159)+SUMIFS(JPK_FA_EUR!AL:AL,JPK_FA_EUR!Y:Y,F159)+SUMIFS(JPK_FA_EUR!AN:AN,JPK_FA_EUR!Y:Y,F159)+SUMIFS(JPK_FA_EUR!AP:AP,JPK_FA_EUR!Y:Y,F159)+SUMIFS(JPK_FA_EUR!AR:AR,JPK_FA_EUR!Y:Y,F159),"")</f>
        <v/>
      </c>
      <c r="H159" s="7" t="str">
        <f>IF(JPK_FA_EUR!Y147&lt;&gt;"",SUMIFS(JPK_FA_EUR!AI:AI,JPK_FA_EUR!Y:Y,F159)+SUMIFS(JPK_FA_EUR!AK:AK,JPK_FA_EUR!Y:Y,F159)+SUMIFS(JPK_FA_EUR!AM:AM,JPK_FA_EUR!Y:Y,F159)+SUMIFS(JPK_FA_EUR!AM:AM,JPK_FA_EUR!Y:Y,F159)+SUMIFS(JPK_FA_EUR!AO:AO,JPK_FA_EUR!Y:Y,F159)+SUMIFS(JPK_FA_EUR!AQ:AQ,JPK_FA_EUR!Y:Y,F159),"")</f>
        <v/>
      </c>
    </row>
    <row r="160" spans="2:8" x14ac:dyDescent="0.35">
      <c r="B160" s="6" t="str">
        <f>IF(JPK_FA_PLN!Y148&lt;&gt;"",JPK_FA_PLN!Y148,"")</f>
        <v/>
      </c>
      <c r="C160" s="7" t="str">
        <f>IF(JPK_FA_PLN!Y148&lt;&gt;"",SUMIFS(JPK_FA_PLN!AH:AH,JPK_FA_PLN!Y:Y,B160)+SUMIFS(JPK_FA_PLN!AJ:AJ,JPK_FA_PLN!Y:Y,B160)+SUMIFS(JPK_FA_PLN!AL:AL,JPK_FA_PLN!Y:Y,B160)+SUMIFS(JPK_FA_PLN!AN:AN,JPK_FA_PLN!Y:Y,B160)+SUMIFS(JPK_FA_PLN!AP:AP,JPK_FA_PLN!Y:Y,B160)+SUMIFS(JPK_FA_PLN!AR:AR,JPK_FA_PLN!Y:Y,B160),"")</f>
        <v/>
      </c>
      <c r="D160" s="7" t="str">
        <f>IF(JPK_FA_PLN!Y148&lt;&gt;"",SUMIFS(JPK_FA_PLN!AI:AI,JPK_FA_PLN!Y:Y,B160)+SUMIFS(JPK_FA_PLN!AK:AK,JPK_FA_PLN!Y:Y,B160)+SUMIFS(JPK_FA_PLN!AM:AM,JPK_FA_PLN!Y:Y,B160)+SUMIFS(JPK_FA_PLN!AO:AO,JPK_FA_PLN!Y:Y,B160)+SUMIFS(JPK_FA_PLN!AQ:AQ,JPK_FA_PLN!Y:Y,B160),"")</f>
        <v/>
      </c>
      <c r="F160" s="6" t="str">
        <f>IF(JPK_FA_EUR!Y148&lt;&gt;"",JPK_FA_EUR!Y148,"")</f>
        <v/>
      </c>
      <c r="G160" s="7" t="str">
        <f>IF(JPK_FA_EUR!Y148&lt;&gt;"",SUMIFS(JPK_FA_EUR!AH:AH,JPK_FA_EUR!Y:Y,F160)+SUMIFS(JPK_FA_EUR!AJ:AJ,JPK_FA_EUR!Y:Y,F160)+SUMIFS(JPK_FA_EUR!AL:AL,JPK_FA_EUR!Y:Y,F160)+SUMIFS(JPK_FA_EUR!AN:AN,JPK_FA_EUR!Y:Y,F160)+SUMIFS(JPK_FA_EUR!AP:AP,JPK_FA_EUR!Y:Y,F160)+SUMIFS(JPK_FA_EUR!AR:AR,JPK_FA_EUR!Y:Y,F160),"")</f>
        <v/>
      </c>
      <c r="H160" s="7" t="str">
        <f>IF(JPK_FA_EUR!Y148&lt;&gt;"",SUMIFS(JPK_FA_EUR!AI:AI,JPK_FA_EUR!Y:Y,F160)+SUMIFS(JPK_FA_EUR!AK:AK,JPK_FA_EUR!Y:Y,F160)+SUMIFS(JPK_FA_EUR!AM:AM,JPK_FA_EUR!Y:Y,F160)+SUMIFS(JPK_FA_EUR!AM:AM,JPK_FA_EUR!Y:Y,F160)+SUMIFS(JPK_FA_EUR!AO:AO,JPK_FA_EUR!Y:Y,F160)+SUMIFS(JPK_FA_EUR!AQ:AQ,JPK_FA_EUR!Y:Y,F160),"")</f>
        <v/>
      </c>
    </row>
    <row r="161" spans="2:8" x14ac:dyDescent="0.35">
      <c r="B161" s="6" t="str">
        <f>IF(JPK_FA_PLN!Y149&lt;&gt;"",JPK_FA_PLN!Y149,"")</f>
        <v/>
      </c>
      <c r="C161" s="7" t="str">
        <f>IF(JPK_FA_PLN!Y149&lt;&gt;"",SUMIFS(JPK_FA_PLN!AH:AH,JPK_FA_PLN!Y:Y,B161)+SUMIFS(JPK_FA_PLN!AJ:AJ,JPK_FA_PLN!Y:Y,B161)+SUMIFS(JPK_FA_PLN!AL:AL,JPK_FA_PLN!Y:Y,B161)+SUMIFS(JPK_FA_PLN!AN:AN,JPK_FA_PLN!Y:Y,B161)+SUMIFS(JPK_FA_PLN!AP:AP,JPK_FA_PLN!Y:Y,B161)+SUMIFS(JPK_FA_PLN!AR:AR,JPK_FA_PLN!Y:Y,B161),"")</f>
        <v/>
      </c>
      <c r="D161" s="7" t="str">
        <f>IF(JPK_FA_PLN!Y149&lt;&gt;"",SUMIFS(JPK_FA_PLN!AI:AI,JPK_FA_PLN!Y:Y,B161)+SUMIFS(JPK_FA_PLN!AK:AK,JPK_FA_PLN!Y:Y,B161)+SUMIFS(JPK_FA_PLN!AM:AM,JPK_FA_PLN!Y:Y,B161)+SUMIFS(JPK_FA_PLN!AO:AO,JPK_FA_PLN!Y:Y,B161)+SUMIFS(JPK_FA_PLN!AQ:AQ,JPK_FA_PLN!Y:Y,B161),"")</f>
        <v/>
      </c>
      <c r="F161" s="6" t="str">
        <f>IF(JPK_FA_EUR!Y149&lt;&gt;"",JPK_FA_EUR!Y149,"")</f>
        <v/>
      </c>
      <c r="G161" s="7" t="str">
        <f>IF(JPK_FA_EUR!Y149&lt;&gt;"",SUMIFS(JPK_FA_EUR!AH:AH,JPK_FA_EUR!Y:Y,F161)+SUMIFS(JPK_FA_EUR!AJ:AJ,JPK_FA_EUR!Y:Y,F161)+SUMIFS(JPK_FA_EUR!AL:AL,JPK_FA_EUR!Y:Y,F161)+SUMIFS(JPK_FA_EUR!AN:AN,JPK_FA_EUR!Y:Y,F161)+SUMIFS(JPK_FA_EUR!AP:AP,JPK_FA_EUR!Y:Y,F161)+SUMIFS(JPK_FA_EUR!AR:AR,JPK_FA_EUR!Y:Y,F161),"")</f>
        <v/>
      </c>
      <c r="H161" s="7" t="str">
        <f>IF(JPK_FA_EUR!Y149&lt;&gt;"",SUMIFS(JPK_FA_EUR!AI:AI,JPK_FA_EUR!Y:Y,F161)+SUMIFS(JPK_FA_EUR!AK:AK,JPK_FA_EUR!Y:Y,F161)+SUMIFS(JPK_FA_EUR!AM:AM,JPK_FA_EUR!Y:Y,F161)+SUMIFS(JPK_FA_EUR!AM:AM,JPK_FA_EUR!Y:Y,F161)+SUMIFS(JPK_FA_EUR!AO:AO,JPK_FA_EUR!Y:Y,F161)+SUMIFS(JPK_FA_EUR!AQ:AQ,JPK_FA_EUR!Y:Y,F161),"")</f>
        <v/>
      </c>
    </row>
    <row r="162" spans="2:8" x14ac:dyDescent="0.35">
      <c r="B162" s="6" t="str">
        <f>IF(JPK_FA_PLN!Y150&lt;&gt;"",JPK_FA_PLN!Y150,"")</f>
        <v/>
      </c>
      <c r="C162" s="7" t="str">
        <f>IF(JPK_FA_PLN!Y150&lt;&gt;"",SUMIFS(JPK_FA_PLN!AH:AH,JPK_FA_PLN!Y:Y,B162)+SUMIFS(JPK_FA_PLN!AJ:AJ,JPK_FA_PLN!Y:Y,B162)+SUMIFS(JPK_FA_PLN!AL:AL,JPK_FA_PLN!Y:Y,B162)+SUMIFS(JPK_FA_PLN!AN:AN,JPK_FA_PLN!Y:Y,B162)+SUMIFS(JPK_FA_PLN!AP:AP,JPK_FA_PLN!Y:Y,B162)+SUMIFS(JPK_FA_PLN!AR:AR,JPK_FA_PLN!Y:Y,B162),"")</f>
        <v/>
      </c>
      <c r="D162" s="7" t="str">
        <f>IF(JPK_FA_PLN!Y150&lt;&gt;"",SUMIFS(JPK_FA_PLN!AI:AI,JPK_FA_PLN!Y:Y,B162)+SUMIFS(JPK_FA_PLN!AK:AK,JPK_FA_PLN!Y:Y,B162)+SUMIFS(JPK_FA_PLN!AM:AM,JPK_FA_PLN!Y:Y,B162)+SUMIFS(JPK_FA_PLN!AO:AO,JPK_FA_PLN!Y:Y,B162)+SUMIFS(JPK_FA_PLN!AQ:AQ,JPK_FA_PLN!Y:Y,B162),"")</f>
        <v/>
      </c>
      <c r="F162" s="6" t="str">
        <f>IF(JPK_FA_EUR!Y150&lt;&gt;"",JPK_FA_EUR!Y150,"")</f>
        <v/>
      </c>
      <c r="G162" s="7" t="str">
        <f>IF(JPK_FA_EUR!Y150&lt;&gt;"",SUMIFS(JPK_FA_EUR!AH:AH,JPK_FA_EUR!Y:Y,F162)+SUMIFS(JPK_FA_EUR!AJ:AJ,JPK_FA_EUR!Y:Y,F162)+SUMIFS(JPK_FA_EUR!AL:AL,JPK_FA_EUR!Y:Y,F162)+SUMIFS(JPK_FA_EUR!AN:AN,JPK_FA_EUR!Y:Y,F162)+SUMIFS(JPK_FA_EUR!AP:AP,JPK_FA_EUR!Y:Y,F162)+SUMIFS(JPK_FA_EUR!AR:AR,JPK_FA_EUR!Y:Y,F162),"")</f>
        <v/>
      </c>
      <c r="H162" s="7" t="str">
        <f>IF(JPK_FA_EUR!Y150&lt;&gt;"",SUMIFS(JPK_FA_EUR!AI:AI,JPK_FA_EUR!Y:Y,F162)+SUMIFS(JPK_FA_EUR!AK:AK,JPK_FA_EUR!Y:Y,F162)+SUMIFS(JPK_FA_EUR!AM:AM,JPK_FA_EUR!Y:Y,F162)+SUMIFS(JPK_FA_EUR!AM:AM,JPK_FA_EUR!Y:Y,F162)+SUMIFS(JPK_FA_EUR!AO:AO,JPK_FA_EUR!Y:Y,F162)+SUMIFS(JPK_FA_EUR!AQ:AQ,JPK_FA_EUR!Y:Y,F162),"")</f>
        <v/>
      </c>
    </row>
    <row r="163" spans="2:8" x14ac:dyDescent="0.35">
      <c r="B163" s="6" t="str">
        <f>IF(JPK_FA_PLN!Y151&lt;&gt;"",JPK_FA_PLN!Y151,"")</f>
        <v/>
      </c>
      <c r="C163" s="7" t="str">
        <f>IF(JPK_FA_PLN!Y151&lt;&gt;"",SUMIFS(JPK_FA_PLN!AH:AH,JPK_FA_PLN!Y:Y,B163)+SUMIFS(JPK_FA_PLN!AJ:AJ,JPK_FA_PLN!Y:Y,B163)+SUMIFS(JPK_FA_PLN!AL:AL,JPK_FA_PLN!Y:Y,B163)+SUMIFS(JPK_FA_PLN!AN:AN,JPK_FA_PLN!Y:Y,B163)+SUMIFS(JPK_FA_PLN!AP:AP,JPK_FA_PLN!Y:Y,B163)+SUMIFS(JPK_FA_PLN!AR:AR,JPK_FA_PLN!Y:Y,B163),"")</f>
        <v/>
      </c>
      <c r="D163" s="7" t="str">
        <f>IF(JPK_FA_PLN!Y151&lt;&gt;"",SUMIFS(JPK_FA_PLN!AI:AI,JPK_FA_PLN!Y:Y,B163)+SUMIFS(JPK_FA_PLN!AK:AK,JPK_FA_PLN!Y:Y,B163)+SUMIFS(JPK_FA_PLN!AM:AM,JPK_FA_PLN!Y:Y,B163)+SUMIFS(JPK_FA_PLN!AO:AO,JPK_FA_PLN!Y:Y,B163)+SUMIFS(JPK_FA_PLN!AQ:AQ,JPK_FA_PLN!Y:Y,B163),"")</f>
        <v/>
      </c>
      <c r="F163" s="6" t="str">
        <f>IF(JPK_FA_EUR!Y151&lt;&gt;"",JPK_FA_EUR!Y151,"")</f>
        <v/>
      </c>
      <c r="G163" s="7" t="str">
        <f>IF(JPK_FA_EUR!Y151&lt;&gt;"",SUMIFS(JPK_FA_EUR!AH:AH,JPK_FA_EUR!Y:Y,F163)+SUMIFS(JPK_FA_EUR!AJ:AJ,JPK_FA_EUR!Y:Y,F163)+SUMIFS(JPK_FA_EUR!AL:AL,JPK_FA_EUR!Y:Y,F163)+SUMIFS(JPK_FA_EUR!AN:AN,JPK_FA_EUR!Y:Y,F163)+SUMIFS(JPK_FA_EUR!AP:AP,JPK_FA_EUR!Y:Y,F163)+SUMIFS(JPK_FA_EUR!AR:AR,JPK_FA_EUR!Y:Y,F163),"")</f>
        <v/>
      </c>
      <c r="H163" s="7" t="str">
        <f>IF(JPK_FA_EUR!Y151&lt;&gt;"",SUMIFS(JPK_FA_EUR!AI:AI,JPK_FA_EUR!Y:Y,F163)+SUMIFS(JPK_FA_EUR!AK:AK,JPK_FA_EUR!Y:Y,F163)+SUMIFS(JPK_FA_EUR!AM:AM,JPK_FA_EUR!Y:Y,F163)+SUMIFS(JPK_FA_EUR!AM:AM,JPK_FA_EUR!Y:Y,F163)+SUMIFS(JPK_FA_EUR!AO:AO,JPK_FA_EUR!Y:Y,F163)+SUMIFS(JPK_FA_EUR!AQ:AQ,JPK_FA_EUR!Y:Y,F163),"")</f>
        <v/>
      </c>
    </row>
    <row r="164" spans="2:8" x14ac:dyDescent="0.35">
      <c r="B164" s="6" t="str">
        <f>IF(JPK_FA_PLN!Y152&lt;&gt;"",JPK_FA_PLN!Y152,"")</f>
        <v/>
      </c>
      <c r="C164" s="7" t="str">
        <f>IF(JPK_FA_PLN!Y152&lt;&gt;"",SUMIFS(JPK_FA_PLN!AH:AH,JPK_FA_PLN!Y:Y,B164)+SUMIFS(JPK_FA_PLN!AJ:AJ,JPK_FA_PLN!Y:Y,B164)+SUMIFS(JPK_FA_PLN!AL:AL,JPK_FA_PLN!Y:Y,B164)+SUMIFS(JPK_FA_PLN!AN:AN,JPK_FA_PLN!Y:Y,B164)+SUMIFS(JPK_FA_PLN!AP:AP,JPK_FA_PLN!Y:Y,B164)+SUMIFS(JPK_FA_PLN!AR:AR,JPK_FA_PLN!Y:Y,B164),"")</f>
        <v/>
      </c>
      <c r="D164" s="7" t="str">
        <f>IF(JPK_FA_PLN!Y152&lt;&gt;"",SUMIFS(JPK_FA_PLN!AI:AI,JPK_FA_PLN!Y:Y,B164)+SUMIFS(JPK_FA_PLN!AK:AK,JPK_FA_PLN!Y:Y,B164)+SUMIFS(JPK_FA_PLN!AM:AM,JPK_FA_PLN!Y:Y,B164)+SUMIFS(JPK_FA_PLN!AO:AO,JPK_FA_PLN!Y:Y,B164)+SUMIFS(JPK_FA_PLN!AQ:AQ,JPK_FA_PLN!Y:Y,B164),"")</f>
        <v/>
      </c>
      <c r="F164" s="6" t="str">
        <f>IF(JPK_FA_EUR!Y152&lt;&gt;"",JPK_FA_EUR!Y152,"")</f>
        <v/>
      </c>
      <c r="G164" s="7" t="str">
        <f>IF(JPK_FA_EUR!Y152&lt;&gt;"",SUMIFS(JPK_FA_EUR!AH:AH,JPK_FA_EUR!Y:Y,F164)+SUMIFS(JPK_FA_EUR!AJ:AJ,JPK_FA_EUR!Y:Y,F164)+SUMIFS(JPK_FA_EUR!AL:AL,JPK_FA_EUR!Y:Y,F164)+SUMIFS(JPK_FA_EUR!AN:AN,JPK_FA_EUR!Y:Y,F164)+SUMIFS(JPK_FA_EUR!AP:AP,JPK_FA_EUR!Y:Y,F164)+SUMIFS(JPK_FA_EUR!AR:AR,JPK_FA_EUR!Y:Y,F164),"")</f>
        <v/>
      </c>
      <c r="H164" s="7" t="str">
        <f>IF(JPK_FA_EUR!Y152&lt;&gt;"",SUMIFS(JPK_FA_EUR!AI:AI,JPK_FA_EUR!Y:Y,F164)+SUMIFS(JPK_FA_EUR!AK:AK,JPK_FA_EUR!Y:Y,F164)+SUMIFS(JPK_FA_EUR!AM:AM,JPK_FA_EUR!Y:Y,F164)+SUMIFS(JPK_FA_EUR!AM:AM,JPK_FA_EUR!Y:Y,F164)+SUMIFS(JPK_FA_EUR!AO:AO,JPK_FA_EUR!Y:Y,F164)+SUMIFS(JPK_FA_EUR!AQ:AQ,JPK_FA_EUR!Y:Y,F164),"")</f>
        <v/>
      </c>
    </row>
    <row r="165" spans="2:8" x14ac:dyDescent="0.35">
      <c r="B165" s="6" t="str">
        <f>IF(JPK_FA_PLN!Y153&lt;&gt;"",JPK_FA_PLN!Y153,"")</f>
        <v/>
      </c>
      <c r="C165" s="7" t="str">
        <f>IF(JPK_FA_PLN!Y153&lt;&gt;"",SUMIFS(JPK_FA_PLN!AH:AH,JPK_FA_PLN!Y:Y,B165)+SUMIFS(JPK_FA_PLN!AJ:AJ,JPK_FA_PLN!Y:Y,B165)+SUMIFS(JPK_FA_PLN!AL:AL,JPK_FA_PLN!Y:Y,B165)+SUMIFS(JPK_FA_PLN!AN:AN,JPK_FA_PLN!Y:Y,B165)+SUMIFS(JPK_FA_PLN!AP:AP,JPK_FA_PLN!Y:Y,B165)+SUMIFS(JPK_FA_PLN!AR:AR,JPK_FA_PLN!Y:Y,B165),"")</f>
        <v/>
      </c>
      <c r="D165" s="7" t="str">
        <f>IF(JPK_FA_PLN!Y153&lt;&gt;"",SUMIFS(JPK_FA_PLN!AI:AI,JPK_FA_PLN!Y:Y,B165)+SUMIFS(JPK_FA_PLN!AK:AK,JPK_FA_PLN!Y:Y,B165)+SUMIFS(JPK_FA_PLN!AM:AM,JPK_FA_PLN!Y:Y,B165)+SUMIFS(JPK_FA_PLN!AO:AO,JPK_FA_PLN!Y:Y,B165)+SUMIFS(JPK_FA_PLN!AQ:AQ,JPK_FA_PLN!Y:Y,B165),"")</f>
        <v/>
      </c>
      <c r="F165" s="6" t="str">
        <f>IF(JPK_FA_EUR!Y153&lt;&gt;"",JPK_FA_EUR!Y153,"")</f>
        <v/>
      </c>
      <c r="G165" s="7" t="str">
        <f>IF(JPK_FA_EUR!Y153&lt;&gt;"",SUMIFS(JPK_FA_EUR!AH:AH,JPK_FA_EUR!Y:Y,F165)+SUMIFS(JPK_FA_EUR!AJ:AJ,JPK_FA_EUR!Y:Y,F165)+SUMIFS(JPK_FA_EUR!AL:AL,JPK_FA_EUR!Y:Y,F165)+SUMIFS(JPK_FA_EUR!AN:AN,JPK_FA_EUR!Y:Y,F165)+SUMIFS(JPK_FA_EUR!AP:AP,JPK_FA_EUR!Y:Y,F165)+SUMIFS(JPK_FA_EUR!AR:AR,JPK_FA_EUR!Y:Y,F165),"")</f>
        <v/>
      </c>
      <c r="H165" s="7" t="str">
        <f>IF(JPK_FA_EUR!Y153&lt;&gt;"",SUMIFS(JPK_FA_EUR!AI:AI,JPK_FA_EUR!Y:Y,F165)+SUMIFS(JPK_FA_EUR!AK:AK,JPK_FA_EUR!Y:Y,F165)+SUMIFS(JPK_FA_EUR!AM:AM,JPK_FA_EUR!Y:Y,F165)+SUMIFS(JPK_FA_EUR!AM:AM,JPK_FA_EUR!Y:Y,F165)+SUMIFS(JPK_FA_EUR!AO:AO,JPK_FA_EUR!Y:Y,F165)+SUMIFS(JPK_FA_EUR!AQ:AQ,JPK_FA_EUR!Y:Y,F165),"")</f>
        <v/>
      </c>
    </row>
    <row r="166" spans="2:8" x14ac:dyDescent="0.35">
      <c r="B166" s="6" t="str">
        <f>IF(JPK_FA_PLN!Y154&lt;&gt;"",JPK_FA_PLN!Y154,"")</f>
        <v/>
      </c>
      <c r="C166" s="7" t="str">
        <f>IF(JPK_FA_PLN!Y154&lt;&gt;"",SUMIFS(JPK_FA_PLN!AH:AH,JPK_FA_PLN!Y:Y,B166)+SUMIFS(JPK_FA_PLN!AJ:AJ,JPK_FA_PLN!Y:Y,B166)+SUMIFS(JPK_FA_PLN!AL:AL,JPK_FA_PLN!Y:Y,B166)+SUMIFS(JPK_FA_PLN!AN:AN,JPK_FA_PLN!Y:Y,B166)+SUMIFS(JPK_FA_PLN!AP:AP,JPK_FA_PLN!Y:Y,B166)+SUMIFS(JPK_FA_PLN!AR:AR,JPK_FA_PLN!Y:Y,B166),"")</f>
        <v/>
      </c>
      <c r="D166" s="7" t="str">
        <f>IF(JPK_FA_PLN!Y154&lt;&gt;"",SUMIFS(JPK_FA_PLN!AI:AI,JPK_FA_PLN!Y:Y,B166)+SUMIFS(JPK_FA_PLN!AK:AK,JPK_FA_PLN!Y:Y,B166)+SUMIFS(JPK_FA_PLN!AM:AM,JPK_FA_PLN!Y:Y,B166)+SUMIFS(JPK_FA_PLN!AO:AO,JPK_FA_PLN!Y:Y,B166)+SUMIFS(JPK_FA_PLN!AQ:AQ,JPK_FA_PLN!Y:Y,B166),"")</f>
        <v/>
      </c>
      <c r="F166" s="6" t="str">
        <f>IF(JPK_FA_EUR!Y154&lt;&gt;"",JPK_FA_EUR!Y154,"")</f>
        <v/>
      </c>
      <c r="G166" s="7" t="str">
        <f>IF(JPK_FA_EUR!Y154&lt;&gt;"",SUMIFS(JPK_FA_EUR!AH:AH,JPK_FA_EUR!Y:Y,F166)+SUMIFS(JPK_FA_EUR!AJ:AJ,JPK_FA_EUR!Y:Y,F166)+SUMIFS(JPK_FA_EUR!AL:AL,JPK_FA_EUR!Y:Y,F166)+SUMIFS(JPK_FA_EUR!AN:AN,JPK_FA_EUR!Y:Y,F166)+SUMIFS(JPK_FA_EUR!AP:AP,JPK_FA_EUR!Y:Y,F166)+SUMIFS(JPK_FA_EUR!AR:AR,JPK_FA_EUR!Y:Y,F166),"")</f>
        <v/>
      </c>
      <c r="H166" s="7" t="str">
        <f>IF(JPK_FA_EUR!Y154&lt;&gt;"",SUMIFS(JPK_FA_EUR!AI:AI,JPK_FA_EUR!Y:Y,F166)+SUMIFS(JPK_FA_EUR!AK:AK,JPK_FA_EUR!Y:Y,F166)+SUMIFS(JPK_FA_EUR!AM:AM,JPK_FA_EUR!Y:Y,F166)+SUMIFS(JPK_FA_EUR!AM:AM,JPK_FA_EUR!Y:Y,F166)+SUMIFS(JPK_FA_EUR!AO:AO,JPK_FA_EUR!Y:Y,F166)+SUMIFS(JPK_FA_EUR!AQ:AQ,JPK_FA_EUR!Y:Y,F166),"")</f>
        <v/>
      </c>
    </row>
    <row r="167" spans="2:8" x14ac:dyDescent="0.35">
      <c r="B167" s="6" t="str">
        <f>IF(JPK_FA_PLN!Y155&lt;&gt;"",JPK_FA_PLN!Y155,"")</f>
        <v/>
      </c>
      <c r="C167" s="7" t="str">
        <f>IF(JPK_FA_PLN!Y155&lt;&gt;"",SUMIFS(JPK_FA_PLN!AH:AH,JPK_FA_PLN!Y:Y,B167)+SUMIFS(JPK_FA_PLN!AJ:AJ,JPK_FA_PLN!Y:Y,B167)+SUMIFS(JPK_FA_PLN!AL:AL,JPK_FA_PLN!Y:Y,B167)+SUMIFS(JPK_FA_PLN!AN:AN,JPK_FA_PLN!Y:Y,B167)+SUMIFS(JPK_FA_PLN!AP:AP,JPK_FA_PLN!Y:Y,B167)+SUMIFS(JPK_FA_PLN!AR:AR,JPK_FA_PLN!Y:Y,B167),"")</f>
        <v/>
      </c>
      <c r="D167" s="7" t="str">
        <f>IF(JPK_FA_PLN!Y155&lt;&gt;"",SUMIFS(JPK_FA_PLN!AI:AI,JPK_FA_PLN!Y:Y,B167)+SUMIFS(JPK_FA_PLN!AK:AK,JPK_FA_PLN!Y:Y,B167)+SUMIFS(JPK_FA_PLN!AM:AM,JPK_FA_PLN!Y:Y,B167)+SUMIFS(JPK_FA_PLN!AO:AO,JPK_FA_PLN!Y:Y,B167)+SUMIFS(JPK_FA_PLN!AQ:AQ,JPK_FA_PLN!Y:Y,B167),"")</f>
        <v/>
      </c>
      <c r="F167" s="6" t="str">
        <f>IF(JPK_FA_EUR!Y155&lt;&gt;"",JPK_FA_EUR!Y155,"")</f>
        <v/>
      </c>
      <c r="G167" s="7" t="str">
        <f>IF(JPK_FA_EUR!Y155&lt;&gt;"",SUMIFS(JPK_FA_EUR!AH:AH,JPK_FA_EUR!Y:Y,F167)+SUMIFS(JPK_FA_EUR!AJ:AJ,JPK_FA_EUR!Y:Y,F167)+SUMIFS(JPK_FA_EUR!AL:AL,JPK_FA_EUR!Y:Y,F167)+SUMIFS(JPK_FA_EUR!AN:AN,JPK_FA_EUR!Y:Y,F167)+SUMIFS(JPK_FA_EUR!AP:AP,JPK_FA_EUR!Y:Y,F167)+SUMIFS(JPK_FA_EUR!AR:AR,JPK_FA_EUR!Y:Y,F167),"")</f>
        <v/>
      </c>
      <c r="H167" s="7" t="str">
        <f>IF(JPK_FA_EUR!Y155&lt;&gt;"",SUMIFS(JPK_FA_EUR!AI:AI,JPK_FA_EUR!Y:Y,F167)+SUMIFS(JPK_FA_EUR!AK:AK,JPK_FA_EUR!Y:Y,F167)+SUMIFS(JPK_FA_EUR!AM:AM,JPK_FA_EUR!Y:Y,F167)+SUMIFS(JPK_FA_EUR!AM:AM,JPK_FA_EUR!Y:Y,F167)+SUMIFS(JPK_FA_EUR!AO:AO,JPK_FA_EUR!Y:Y,F167)+SUMIFS(JPK_FA_EUR!AQ:AQ,JPK_FA_EUR!Y:Y,F167),"")</f>
        <v/>
      </c>
    </row>
    <row r="168" spans="2:8" x14ac:dyDescent="0.35">
      <c r="B168" s="6" t="str">
        <f>IF(JPK_FA_PLN!Y156&lt;&gt;"",JPK_FA_PLN!Y156,"")</f>
        <v/>
      </c>
      <c r="C168" s="7" t="str">
        <f>IF(JPK_FA_PLN!Y156&lt;&gt;"",SUMIFS(JPK_FA_PLN!AH:AH,JPK_FA_PLN!Y:Y,B168)+SUMIFS(JPK_FA_PLN!AJ:AJ,JPK_FA_PLN!Y:Y,B168)+SUMIFS(JPK_FA_PLN!AL:AL,JPK_FA_PLN!Y:Y,B168)+SUMIFS(JPK_FA_PLN!AN:AN,JPK_FA_PLN!Y:Y,B168)+SUMIFS(JPK_FA_PLN!AP:AP,JPK_FA_PLN!Y:Y,B168)+SUMIFS(JPK_FA_PLN!AR:AR,JPK_FA_PLN!Y:Y,B168),"")</f>
        <v/>
      </c>
      <c r="D168" s="7" t="str">
        <f>IF(JPK_FA_PLN!Y156&lt;&gt;"",SUMIFS(JPK_FA_PLN!AI:AI,JPK_FA_PLN!Y:Y,B168)+SUMIFS(JPK_FA_PLN!AK:AK,JPK_FA_PLN!Y:Y,B168)+SUMIFS(JPK_FA_PLN!AM:AM,JPK_FA_PLN!Y:Y,B168)+SUMIFS(JPK_FA_PLN!AO:AO,JPK_FA_PLN!Y:Y,B168)+SUMIFS(JPK_FA_PLN!AQ:AQ,JPK_FA_PLN!Y:Y,B168),"")</f>
        <v/>
      </c>
      <c r="F168" s="6" t="str">
        <f>IF(JPK_FA_EUR!Y156&lt;&gt;"",JPK_FA_EUR!Y156,"")</f>
        <v/>
      </c>
      <c r="G168" s="7" t="str">
        <f>IF(JPK_FA_EUR!Y156&lt;&gt;"",SUMIFS(JPK_FA_EUR!AH:AH,JPK_FA_EUR!Y:Y,F168)+SUMIFS(JPK_FA_EUR!AJ:AJ,JPK_FA_EUR!Y:Y,F168)+SUMIFS(JPK_FA_EUR!AL:AL,JPK_FA_EUR!Y:Y,F168)+SUMIFS(JPK_FA_EUR!AN:AN,JPK_FA_EUR!Y:Y,F168)+SUMIFS(JPK_FA_EUR!AP:AP,JPK_FA_EUR!Y:Y,F168)+SUMIFS(JPK_FA_EUR!AR:AR,JPK_FA_EUR!Y:Y,F168),"")</f>
        <v/>
      </c>
      <c r="H168" s="7" t="str">
        <f>IF(JPK_FA_EUR!Y156&lt;&gt;"",SUMIFS(JPK_FA_EUR!AI:AI,JPK_FA_EUR!Y:Y,F168)+SUMIFS(JPK_FA_EUR!AK:AK,JPK_FA_EUR!Y:Y,F168)+SUMIFS(JPK_FA_EUR!AM:AM,JPK_FA_EUR!Y:Y,F168)+SUMIFS(JPK_FA_EUR!AM:AM,JPK_FA_EUR!Y:Y,F168)+SUMIFS(JPK_FA_EUR!AO:AO,JPK_FA_EUR!Y:Y,F168)+SUMIFS(JPK_FA_EUR!AQ:AQ,JPK_FA_EUR!Y:Y,F168),"")</f>
        <v/>
      </c>
    </row>
    <row r="169" spans="2:8" x14ac:dyDescent="0.35">
      <c r="B169" s="6" t="str">
        <f>IF(JPK_FA_PLN!Y157&lt;&gt;"",JPK_FA_PLN!Y157,"")</f>
        <v/>
      </c>
      <c r="C169" s="7" t="str">
        <f>IF(JPK_FA_PLN!Y157&lt;&gt;"",SUMIFS(JPK_FA_PLN!AH:AH,JPK_FA_PLN!Y:Y,B169)+SUMIFS(JPK_FA_PLN!AJ:AJ,JPK_FA_PLN!Y:Y,B169)+SUMIFS(JPK_FA_PLN!AL:AL,JPK_FA_PLN!Y:Y,B169)+SUMIFS(JPK_FA_PLN!AN:AN,JPK_FA_PLN!Y:Y,B169)+SUMIFS(JPK_FA_PLN!AP:AP,JPK_FA_PLN!Y:Y,B169)+SUMIFS(JPK_FA_PLN!AR:AR,JPK_FA_PLN!Y:Y,B169),"")</f>
        <v/>
      </c>
      <c r="D169" s="7" t="str">
        <f>IF(JPK_FA_PLN!Y157&lt;&gt;"",SUMIFS(JPK_FA_PLN!AI:AI,JPK_FA_PLN!Y:Y,B169)+SUMIFS(JPK_FA_PLN!AK:AK,JPK_FA_PLN!Y:Y,B169)+SUMIFS(JPK_FA_PLN!AM:AM,JPK_FA_PLN!Y:Y,B169)+SUMIFS(JPK_FA_PLN!AO:AO,JPK_FA_PLN!Y:Y,B169)+SUMIFS(JPK_FA_PLN!AQ:AQ,JPK_FA_PLN!Y:Y,B169),"")</f>
        <v/>
      </c>
      <c r="F169" s="6" t="str">
        <f>IF(JPK_FA_EUR!Y157&lt;&gt;"",JPK_FA_EUR!Y157,"")</f>
        <v/>
      </c>
      <c r="G169" s="7" t="str">
        <f>IF(JPK_FA_EUR!Y157&lt;&gt;"",SUMIFS(JPK_FA_EUR!AH:AH,JPK_FA_EUR!Y:Y,F169)+SUMIFS(JPK_FA_EUR!AJ:AJ,JPK_FA_EUR!Y:Y,F169)+SUMIFS(JPK_FA_EUR!AL:AL,JPK_FA_EUR!Y:Y,F169)+SUMIFS(JPK_FA_EUR!AN:AN,JPK_FA_EUR!Y:Y,F169)+SUMIFS(JPK_FA_EUR!AP:AP,JPK_FA_EUR!Y:Y,F169)+SUMIFS(JPK_FA_EUR!AR:AR,JPK_FA_EUR!Y:Y,F169),"")</f>
        <v/>
      </c>
      <c r="H169" s="7" t="str">
        <f>IF(JPK_FA_EUR!Y157&lt;&gt;"",SUMIFS(JPK_FA_EUR!AI:AI,JPK_FA_EUR!Y:Y,F169)+SUMIFS(JPK_FA_EUR!AK:AK,JPK_FA_EUR!Y:Y,F169)+SUMIFS(JPK_FA_EUR!AM:AM,JPK_FA_EUR!Y:Y,F169)+SUMIFS(JPK_FA_EUR!AM:AM,JPK_FA_EUR!Y:Y,F169)+SUMIFS(JPK_FA_EUR!AO:AO,JPK_FA_EUR!Y:Y,F169)+SUMIFS(JPK_FA_EUR!AQ:AQ,JPK_FA_EUR!Y:Y,F169),"")</f>
        <v/>
      </c>
    </row>
    <row r="170" spans="2:8" x14ac:dyDescent="0.35">
      <c r="B170" s="6" t="str">
        <f>IF(JPK_FA_PLN!Y158&lt;&gt;"",JPK_FA_PLN!Y158,"")</f>
        <v/>
      </c>
      <c r="C170" s="7" t="str">
        <f>IF(JPK_FA_PLN!Y158&lt;&gt;"",SUMIFS(JPK_FA_PLN!AH:AH,JPK_FA_PLN!Y:Y,B170)+SUMIFS(JPK_FA_PLN!AJ:AJ,JPK_FA_PLN!Y:Y,B170)+SUMIFS(JPK_FA_PLN!AL:AL,JPK_FA_PLN!Y:Y,B170)+SUMIFS(JPK_FA_PLN!AN:AN,JPK_FA_PLN!Y:Y,B170)+SUMIFS(JPK_FA_PLN!AP:AP,JPK_FA_PLN!Y:Y,B170)+SUMIFS(JPK_FA_PLN!AR:AR,JPK_FA_PLN!Y:Y,B170),"")</f>
        <v/>
      </c>
      <c r="D170" s="7" t="str">
        <f>IF(JPK_FA_PLN!Y158&lt;&gt;"",SUMIFS(JPK_FA_PLN!AI:AI,JPK_FA_PLN!Y:Y,B170)+SUMIFS(JPK_FA_PLN!AK:AK,JPK_FA_PLN!Y:Y,B170)+SUMIFS(JPK_FA_PLN!AM:AM,JPK_FA_PLN!Y:Y,B170)+SUMIFS(JPK_FA_PLN!AO:AO,JPK_FA_PLN!Y:Y,B170)+SUMIFS(JPK_FA_PLN!AQ:AQ,JPK_FA_PLN!Y:Y,B170),"")</f>
        <v/>
      </c>
      <c r="F170" s="6" t="str">
        <f>IF(JPK_FA_EUR!Y158&lt;&gt;"",JPK_FA_EUR!Y158,"")</f>
        <v/>
      </c>
      <c r="G170" s="7" t="str">
        <f>IF(JPK_FA_EUR!Y158&lt;&gt;"",SUMIFS(JPK_FA_EUR!AH:AH,JPK_FA_EUR!Y:Y,F170)+SUMIFS(JPK_FA_EUR!AJ:AJ,JPK_FA_EUR!Y:Y,F170)+SUMIFS(JPK_FA_EUR!AL:AL,JPK_FA_EUR!Y:Y,F170)+SUMIFS(JPK_FA_EUR!AN:AN,JPK_FA_EUR!Y:Y,F170)+SUMIFS(JPK_FA_EUR!AP:AP,JPK_FA_EUR!Y:Y,F170)+SUMIFS(JPK_FA_EUR!AR:AR,JPK_FA_EUR!Y:Y,F170),"")</f>
        <v/>
      </c>
      <c r="H170" s="7" t="str">
        <f>IF(JPK_FA_EUR!Y158&lt;&gt;"",SUMIFS(JPK_FA_EUR!AI:AI,JPK_FA_EUR!Y:Y,F170)+SUMIFS(JPK_FA_EUR!AK:AK,JPK_FA_EUR!Y:Y,F170)+SUMIFS(JPK_FA_EUR!AM:AM,JPK_FA_EUR!Y:Y,F170)+SUMIFS(JPK_FA_EUR!AM:AM,JPK_FA_EUR!Y:Y,F170)+SUMIFS(JPK_FA_EUR!AO:AO,JPK_FA_EUR!Y:Y,F170)+SUMIFS(JPK_FA_EUR!AQ:AQ,JPK_FA_EUR!Y:Y,F170),"")</f>
        <v/>
      </c>
    </row>
    <row r="171" spans="2:8" x14ac:dyDescent="0.35">
      <c r="B171" s="6" t="str">
        <f>IF(JPK_FA_PLN!Y159&lt;&gt;"",JPK_FA_PLN!Y159,"")</f>
        <v/>
      </c>
      <c r="C171" s="7" t="str">
        <f>IF(JPK_FA_PLN!Y159&lt;&gt;"",SUMIFS(JPK_FA_PLN!AH:AH,JPK_FA_PLN!Y:Y,B171)+SUMIFS(JPK_FA_PLN!AJ:AJ,JPK_FA_PLN!Y:Y,B171)+SUMIFS(JPK_FA_PLN!AL:AL,JPK_FA_PLN!Y:Y,B171)+SUMIFS(JPK_FA_PLN!AN:AN,JPK_FA_PLN!Y:Y,B171)+SUMIFS(JPK_FA_PLN!AP:AP,JPK_FA_PLN!Y:Y,B171)+SUMIFS(JPK_FA_PLN!AR:AR,JPK_FA_PLN!Y:Y,B171),"")</f>
        <v/>
      </c>
      <c r="D171" s="7" t="str">
        <f>IF(JPK_FA_PLN!Y159&lt;&gt;"",SUMIFS(JPK_FA_PLN!AI:AI,JPK_FA_PLN!Y:Y,B171)+SUMIFS(JPK_FA_PLN!AK:AK,JPK_FA_PLN!Y:Y,B171)+SUMIFS(JPK_FA_PLN!AM:AM,JPK_FA_PLN!Y:Y,B171)+SUMIFS(JPK_FA_PLN!AO:AO,JPK_FA_PLN!Y:Y,B171)+SUMIFS(JPK_FA_PLN!AQ:AQ,JPK_FA_PLN!Y:Y,B171),"")</f>
        <v/>
      </c>
      <c r="F171" s="6" t="str">
        <f>IF(JPK_FA_EUR!Y159&lt;&gt;"",JPK_FA_EUR!Y159,"")</f>
        <v/>
      </c>
      <c r="G171" s="7" t="str">
        <f>IF(JPK_FA_EUR!Y159&lt;&gt;"",SUMIFS(JPK_FA_EUR!AH:AH,JPK_FA_EUR!Y:Y,F171)+SUMIFS(JPK_FA_EUR!AJ:AJ,JPK_FA_EUR!Y:Y,F171)+SUMIFS(JPK_FA_EUR!AL:AL,JPK_FA_EUR!Y:Y,F171)+SUMIFS(JPK_FA_EUR!AN:AN,JPK_FA_EUR!Y:Y,F171)+SUMIFS(JPK_FA_EUR!AP:AP,JPK_FA_EUR!Y:Y,F171)+SUMIFS(JPK_FA_EUR!AR:AR,JPK_FA_EUR!Y:Y,F171),"")</f>
        <v/>
      </c>
      <c r="H171" s="7" t="str">
        <f>IF(JPK_FA_EUR!Y159&lt;&gt;"",SUMIFS(JPK_FA_EUR!AI:AI,JPK_FA_EUR!Y:Y,F171)+SUMIFS(JPK_FA_EUR!AK:AK,JPK_FA_EUR!Y:Y,F171)+SUMIFS(JPK_FA_EUR!AM:AM,JPK_FA_EUR!Y:Y,F171)+SUMIFS(JPK_FA_EUR!AM:AM,JPK_FA_EUR!Y:Y,F171)+SUMIFS(JPK_FA_EUR!AO:AO,JPK_FA_EUR!Y:Y,F171)+SUMIFS(JPK_FA_EUR!AQ:AQ,JPK_FA_EUR!Y:Y,F171),"")</f>
        <v/>
      </c>
    </row>
    <row r="172" spans="2:8" x14ac:dyDescent="0.35">
      <c r="B172" s="6" t="str">
        <f>IF(JPK_FA_PLN!Y160&lt;&gt;"",JPK_FA_PLN!Y160,"")</f>
        <v/>
      </c>
      <c r="C172" s="7" t="str">
        <f>IF(JPK_FA_PLN!Y160&lt;&gt;"",SUMIFS(JPK_FA_PLN!AH:AH,JPK_FA_PLN!Y:Y,B172)+SUMIFS(JPK_FA_PLN!AJ:AJ,JPK_FA_PLN!Y:Y,B172)+SUMIFS(JPK_FA_PLN!AL:AL,JPK_FA_PLN!Y:Y,B172)+SUMIFS(JPK_FA_PLN!AN:AN,JPK_FA_PLN!Y:Y,B172)+SUMIFS(JPK_FA_PLN!AP:AP,JPK_FA_PLN!Y:Y,B172)+SUMIFS(JPK_FA_PLN!AR:AR,JPK_FA_PLN!Y:Y,B172),"")</f>
        <v/>
      </c>
      <c r="D172" s="7" t="str">
        <f>IF(JPK_FA_PLN!Y160&lt;&gt;"",SUMIFS(JPK_FA_PLN!AI:AI,JPK_FA_PLN!Y:Y,B172)+SUMIFS(JPK_FA_PLN!AK:AK,JPK_FA_PLN!Y:Y,B172)+SUMIFS(JPK_FA_PLN!AM:AM,JPK_FA_PLN!Y:Y,B172)+SUMIFS(JPK_FA_PLN!AO:AO,JPK_FA_PLN!Y:Y,B172)+SUMIFS(JPK_FA_PLN!AQ:AQ,JPK_FA_PLN!Y:Y,B172),"")</f>
        <v/>
      </c>
      <c r="F172" s="6" t="str">
        <f>IF(JPK_FA_EUR!Y160&lt;&gt;"",JPK_FA_EUR!Y160,"")</f>
        <v/>
      </c>
      <c r="G172" s="7" t="str">
        <f>IF(JPK_FA_EUR!Y160&lt;&gt;"",SUMIFS(JPK_FA_EUR!AH:AH,JPK_FA_EUR!Y:Y,F172)+SUMIFS(JPK_FA_EUR!AJ:AJ,JPK_FA_EUR!Y:Y,F172)+SUMIFS(JPK_FA_EUR!AL:AL,JPK_FA_EUR!Y:Y,F172)+SUMIFS(JPK_FA_EUR!AN:AN,JPK_FA_EUR!Y:Y,F172)+SUMIFS(JPK_FA_EUR!AP:AP,JPK_FA_EUR!Y:Y,F172)+SUMIFS(JPK_FA_EUR!AR:AR,JPK_FA_EUR!Y:Y,F172),"")</f>
        <v/>
      </c>
      <c r="H172" s="7" t="str">
        <f>IF(JPK_FA_EUR!Y160&lt;&gt;"",SUMIFS(JPK_FA_EUR!AI:AI,JPK_FA_EUR!Y:Y,F172)+SUMIFS(JPK_FA_EUR!AK:AK,JPK_FA_EUR!Y:Y,F172)+SUMIFS(JPK_FA_EUR!AM:AM,JPK_FA_EUR!Y:Y,F172)+SUMIFS(JPK_FA_EUR!AM:AM,JPK_FA_EUR!Y:Y,F172)+SUMIFS(JPK_FA_EUR!AO:AO,JPK_FA_EUR!Y:Y,F172)+SUMIFS(JPK_FA_EUR!AQ:AQ,JPK_FA_EUR!Y:Y,F172),"")</f>
        <v/>
      </c>
    </row>
    <row r="173" spans="2:8" x14ac:dyDescent="0.35">
      <c r="B173" s="6" t="str">
        <f>IF(JPK_FA_PLN!Y161&lt;&gt;"",JPK_FA_PLN!Y161,"")</f>
        <v/>
      </c>
      <c r="C173" s="7" t="str">
        <f>IF(JPK_FA_PLN!Y161&lt;&gt;"",SUMIFS(JPK_FA_PLN!AH:AH,JPK_FA_PLN!Y:Y,B173)+SUMIFS(JPK_FA_PLN!AJ:AJ,JPK_FA_PLN!Y:Y,B173)+SUMIFS(JPK_FA_PLN!AL:AL,JPK_FA_PLN!Y:Y,B173)+SUMIFS(JPK_FA_PLN!AN:AN,JPK_FA_PLN!Y:Y,B173)+SUMIFS(JPK_FA_PLN!AP:AP,JPK_FA_PLN!Y:Y,B173)+SUMIFS(JPK_FA_PLN!AR:AR,JPK_FA_PLN!Y:Y,B173),"")</f>
        <v/>
      </c>
      <c r="D173" s="7" t="str">
        <f>IF(JPK_FA_PLN!Y161&lt;&gt;"",SUMIFS(JPK_FA_PLN!AI:AI,JPK_FA_PLN!Y:Y,B173)+SUMIFS(JPK_FA_PLN!AK:AK,JPK_FA_PLN!Y:Y,B173)+SUMIFS(JPK_FA_PLN!AM:AM,JPK_FA_PLN!Y:Y,B173)+SUMIFS(JPK_FA_PLN!AO:AO,JPK_FA_PLN!Y:Y,B173)+SUMIFS(JPK_FA_PLN!AQ:AQ,JPK_FA_PLN!Y:Y,B173),"")</f>
        <v/>
      </c>
      <c r="F173" s="6" t="str">
        <f>IF(JPK_FA_EUR!Y161&lt;&gt;"",JPK_FA_EUR!Y161,"")</f>
        <v/>
      </c>
      <c r="G173" s="7" t="str">
        <f>IF(JPK_FA_EUR!Y161&lt;&gt;"",SUMIFS(JPK_FA_EUR!AH:AH,JPK_FA_EUR!Y:Y,F173)+SUMIFS(JPK_FA_EUR!AJ:AJ,JPK_FA_EUR!Y:Y,F173)+SUMIFS(JPK_FA_EUR!AL:AL,JPK_FA_EUR!Y:Y,F173)+SUMIFS(JPK_FA_EUR!AN:AN,JPK_FA_EUR!Y:Y,F173)+SUMIFS(JPK_FA_EUR!AP:AP,JPK_FA_EUR!Y:Y,F173)+SUMIFS(JPK_FA_EUR!AR:AR,JPK_FA_EUR!Y:Y,F173),"")</f>
        <v/>
      </c>
      <c r="H173" s="7" t="str">
        <f>IF(JPK_FA_EUR!Y161&lt;&gt;"",SUMIFS(JPK_FA_EUR!AI:AI,JPK_FA_EUR!Y:Y,F173)+SUMIFS(JPK_FA_EUR!AK:AK,JPK_FA_EUR!Y:Y,F173)+SUMIFS(JPK_FA_EUR!AM:AM,JPK_FA_EUR!Y:Y,F173)+SUMIFS(JPK_FA_EUR!AM:AM,JPK_FA_EUR!Y:Y,F173)+SUMIFS(JPK_FA_EUR!AO:AO,JPK_FA_EUR!Y:Y,F173)+SUMIFS(JPK_FA_EUR!AQ:AQ,JPK_FA_EUR!Y:Y,F173),"")</f>
        <v/>
      </c>
    </row>
    <row r="174" spans="2:8" x14ac:dyDescent="0.35">
      <c r="B174" s="6" t="str">
        <f>IF(JPK_FA_PLN!Y162&lt;&gt;"",JPK_FA_PLN!Y162,"")</f>
        <v/>
      </c>
      <c r="C174" s="7" t="str">
        <f>IF(JPK_FA_PLN!Y162&lt;&gt;"",SUMIFS(JPK_FA_PLN!AH:AH,JPK_FA_PLN!Y:Y,B174)+SUMIFS(JPK_FA_PLN!AJ:AJ,JPK_FA_PLN!Y:Y,B174)+SUMIFS(JPK_FA_PLN!AL:AL,JPK_FA_PLN!Y:Y,B174)+SUMIFS(JPK_FA_PLN!AN:AN,JPK_FA_PLN!Y:Y,B174)+SUMIFS(JPK_FA_PLN!AP:AP,JPK_FA_PLN!Y:Y,B174)+SUMIFS(JPK_FA_PLN!AR:AR,JPK_FA_PLN!Y:Y,B174),"")</f>
        <v/>
      </c>
      <c r="D174" s="7" t="str">
        <f>IF(JPK_FA_PLN!Y162&lt;&gt;"",SUMIFS(JPK_FA_PLN!AI:AI,JPK_FA_PLN!Y:Y,B174)+SUMIFS(JPK_FA_PLN!AK:AK,JPK_FA_PLN!Y:Y,B174)+SUMIFS(JPK_FA_PLN!AM:AM,JPK_FA_PLN!Y:Y,B174)+SUMIFS(JPK_FA_PLN!AO:AO,JPK_FA_PLN!Y:Y,B174)+SUMIFS(JPK_FA_PLN!AQ:AQ,JPK_FA_PLN!Y:Y,B174),"")</f>
        <v/>
      </c>
      <c r="F174" s="6" t="str">
        <f>IF(JPK_FA_EUR!Y162&lt;&gt;"",JPK_FA_EUR!Y162,"")</f>
        <v/>
      </c>
      <c r="G174" s="7" t="str">
        <f>IF(JPK_FA_EUR!Y162&lt;&gt;"",SUMIFS(JPK_FA_EUR!AH:AH,JPK_FA_EUR!Y:Y,F174)+SUMIFS(JPK_FA_EUR!AJ:AJ,JPK_FA_EUR!Y:Y,F174)+SUMIFS(JPK_FA_EUR!AL:AL,JPK_FA_EUR!Y:Y,F174)+SUMIFS(JPK_FA_EUR!AN:AN,JPK_FA_EUR!Y:Y,F174)+SUMIFS(JPK_FA_EUR!AP:AP,JPK_FA_EUR!Y:Y,F174)+SUMIFS(JPK_FA_EUR!AR:AR,JPK_FA_EUR!Y:Y,F174),"")</f>
        <v/>
      </c>
      <c r="H174" s="7" t="str">
        <f>IF(JPK_FA_EUR!Y162&lt;&gt;"",SUMIFS(JPK_FA_EUR!AI:AI,JPK_FA_EUR!Y:Y,F174)+SUMIFS(JPK_FA_EUR!AK:AK,JPK_FA_EUR!Y:Y,F174)+SUMIFS(JPK_FA_EUR!AM:AM,JPK_FA_EUR!Y:Y,F174)+SUMIFS(JPK_FA_EUR!AM:AM,JPK_FA_EUR!Y:Y,F174)+SUMIFS(JPK_FA_EUR!AO:AO,JPK_FA_EUR!Y:Y,F174)+SUMIFS(JPK_FA_EUR!AQ:AQ,JPK_FA_EUR!Y:Y,F174),"")</f>
        <v/>
      </c>
    </row>
    <row r="175" spans="2:8" x14ac:dyDescent="0.35">
      <c r="B175" s="6" t="str">
        <f>IF(JPK_FA_PLN!Y163&lt;&gt;"",JPK_FA_PLN!Y163,"")</f>
        <v/>
      </c>
      <c r="C175" s="7" t="str">
        <f>IF(JPK_FA_PLN!Y163&lt;&gt;"",SUMIFS(JPK_FA_PLN!AH:AH,JPK_FA_PLN!Y:Y,B175)+SUMIFS(JPK_FA_PLN!AJ:AJ,JPK_FA_PLN!Y:Y,B175)+SUMIFS(JPK_FA_PLN!AL:AL,JPK_FA_PLN!Y:Y,B175)+SUMIFS(JPK_FA_PLN!AN:AN,JPK_FA_PLN!Y:Y,B175)+SUMIFS(JPK_FA_PLN!AP:AP,JPK_FA_PLN!Y:Y,B175)+SUMIFS(JPK_FA_PLN!AR:AR,JPK_FA_PLN!Y:Y,B175),"")</f>
        <v/>
      </c>
      <c r="D175" s="7" t="str">
        <f>IF(JPK_FA_PLN!Y163&lt;&gt;"",SUMIFS(JPK_FA_PLN!AI:AI,JPK_FA_PLN!Y:Y,B175)+SUMIFS(JPK_FA_PLN!AK:AK,JPK_FA_PLN!Y:Y,B175)+SUMIFS(JPK_FA_PLN!AM:AM,JPK_FA_PLN!Y:Y,B175)+SUMIFS(JPK_FA_PLN!AO:AO,JPK_FA_PLN!Y:Y,B175)+SUMIFS(JPK_FA_PLN!AQ:AQ,JPK_FA_PLN!Y:Y,B175),"")</f>
        <v/>
      </c>
      <c r="F175" s="6" t="str">
        <f>IF(JPK_FA_EUR!Y163&lt;&gt;"",JPK_FA_EUR!Y163,"")</f>
        <v/>
      </c>
      <c r="G175" s="7" t="str">
        <f>IF(JPK_FA_EUR!Y163&lt;&gt;"",SUMIFS(JPK_FA_EUR!AH:AH,JPK_FA_EUR!Y:Y,F175)+SUMIFS(JPK_FA_EUR!AJ:AJ,JPK_FA_EUR!Y:Y,F175)+SUMIFS(JPK_FA_EUR!AL:AL,JPK_FA_EUR!Y:Y,F175)+SUMIFS(JPK_FA_EUR!AN:AN,JPK_FA_EUR!Y:Y,F175)+SUMIFS(JPK_FA_EUR!AP:AP,JPK_FA_EUR!Y:Y,F175)+SUMIFS(JPK_FA_EUR!AR:AR,JPK_FA_EUR!Y:Y,F175),"")</f>
        <v/>
      </c>
      <c r="H175" s="7" t="str">
        <f>IF(JPK_FA_EUR!Y163&lt;&gt;"",SUMIFS(JPK_FA_EUR!AI:AI,JPK_FA_EUR!Y:Y,F175)+SUMIFS(JPK_FA_EUR!AK:AK,JPK_FA_EUR!Y:Y,F175)+SUMIFS(JPK_FA_EUR!AM:AM,JPK_FA_EUR!Y:Y,F175)+SUMIFS(JPK_FA_EUR!AM:AM,JPK_FA_EUR!Y:Y,F175)+SUMIFS(JPK_FA_EUR!AO:AO,JPK_FA_EUR!Y:Y,F175)+SUMIFS(JPK_FA_EUR!AQ:AQ,JPK_FA_EUR!Y:Y,F175),"")</f>
        <v/>
      </c>
    </row>
    <row r="176" spans="2:8" x14ac:dyDescent="0.35">
      <c r="B176" s="6" t="str">
        <f>IF(JPK_FA_PLN!Y164&lt;&gt;"",JPK_FA_PLN!Y164,"")</f>
        <v/>
      </c>
      <c r="C176" s="7" t="str">
        <f>IF(JPK_FA_PLN!Y164&lt;&gt;"",SUMIFS(JPK_FA_PLN!AH:AH,JPK_FA_PLN!Y:Y,B176)+SUMIFS(JPK_FA_PLN!AJ:AJ,JPK_FA_PLN!Y:Y,B176)+SUMIFS(JPK_FA_PLN!AL:AL,JPK_FA_PLN!Y:Y,B176)+SUMIFS(JPK_FA_PLN!AN:AN,JPK_FA_PLN!Y:Y,B176)+SUMIFS(JPK_FA_PLN!AP:AP,JPK_FA_PLN!Y:Y,B176)+SUMIFS(JPK_FA_PLN!AR:AR,JPK_FA_PLN!Y:Y,B176),"")</f>
        <v/>
      </c>
      <c r="D176" s="7" t="str">
        <f>IF(JPK_FA_PLN!Y164&lt;&gt;"",SUMIFS(JPK_FA_PLN!AI:AI,JPK_FA_PLN!Y:Y,B176)+SUMIFS(JPK_FA_PLN!AK:AK,JPK_FA_PLN!Y:Y,B176)+SUMIFS(JPK_FA_PLN!AM:AM,JPK_FA_PLN!Y:Y,B176)+SUMIFS(JPK_FA_PLN!AO:AO,JPK_FA_PLN!Y:Y,B176)+SUMIFS(JPK_FA_PLN!AQ:AQ,JPK_FA_PLN!Y:Y,B176),"")</f>
        <v/>
      </c>
      <c r="F176" s="6" t="str">
        <f>IF(JPK_FA_EUR!Y164&lt;&gt;"",JPK_FA_EUR!Y164,"")</f>
        <v/>
      </c>
      <c r="G176" s="7" t="str">
        <f>IF(JPK_FA_EUR!Y164&lt;&gt;"",SUMIFS(JPK_FA_EUR!AH:AH,JPK_FA_EUR!Y:Y,F176)+SUMIFS(JPK_FA_EUR!AJ:AJ,JPK_FA_EUR!Y:Y,F176)+SUMIFS(JPK_FA_EUR!AL:AL,JPK_FA_EUR!Y:Y,F176)+SUMIFS(JPK_FA_EUR!AN:AN,JPK_FA_EUR!Y:Y,F176)+SUMIFS(JPK_FA_EUR!AP:AP,JPK_FA_EUR!Y:Y,F176)+SUMIFS(JPK_FA_EUR!AR:AR,JPK_FA_EUR!Y:Y,F176),"")</f>
        <v/>
      </c>
      <c r="H176" s="7" t="str">
        <f>IF(JPK_FA_EUR!Y164&lt;&gt;"",SUMIFS(JPK_FA_EUR!AI:AI,JPK_FA_EUR!Y:Y,F176)+SUMIFS(JPK_FA_EUR!AK:AK,JPK_FA_EUR!Y:Y,F176)+SUMIFS(JPK_FA_EUR!AM:AM,JPK_FA_EUR!Y:Y,F176)+SUMIFS(JPK_FA_EUR!AM:AM,JPK_FA_EUR!Y:Y,F176)+SUMIFS(JPK_FA_EUR!AO:AO,JPK_FA_EUR!Y:Y,F176)+SUMIFS(JPK_FA_EUR!AQ:AQ,JPK_FA_EUR!Y:Y,F176),"")</f>
        <v/>
      </c>
    </row>
    <row r="177" spans="2:8" x14ac:dyDescent="0.35">
      <c r="B177" s="6" t="str">
        <f>IF(JPK_FA_PLN!Y165&lt;&gt;"",JPK_FA_PLN!Y165,"")</f>
        <v/>
      </c>
      <c r="C177" s="7" t="str">
        <f>IF(JPK_FA_PLN!Y165&lt;&gt;"",SUMIFS(JPK_FA_PLN!AH:AH,JPK_FA_PLN!Y:Y,B177)+SUMIFS(JPK_FA_PLN!AJ:AJ,JPK_FA_PLN!Y:Y,B177)+SUMIFS(JPK_FA_PLN!AL:AL,JPK_FA_PLN!Y:Y,B177)+SUMIFS(JPK_FA_PLN!AN:AN,JPK_FA_PLN!Y:Y,B177)+SUMIFS(JPK_FA_PLN!AP:AP,JPK_FA_PLN!Y:Y,B177)+SUMIFS(JPK_FA_PLN!AR:AR,JPK_FA_PLN!Y:Y,B177),"")</f>
        <v/>
      </c>
      <c r="D177" s="7" t="str">
        <f>IF(JPK_FA_PLN!Y165&lt;&gt;"",SUMIFS(JPK_FA_PLN!AI:AI,JPK_FA_PLN!Y:Y,B177)+SUMIFS(JPK_FA_PLN!AK:AK,JPK_FA_PLN!Y:Y,B177)+SUMIFS(JPK_FA_PLN!AM:AM,JPK_FA_PLN!Y:Y,B177)+SUMIFS(JPK_FA_PLN!AO:AO,JPK_FA_PLN!Y:Y,B177)+SUMIFS(JPK_FA_PLN!AQ:AQ,JPK_FA_PLN!Y:Y,B177),"")</f>
        <v/>
      </c>
      <c r="F177" s="6" t="str">
        <f>IF(JPK_FA_EUR!Y165&lt;&gt;"",JPK_FA_EUR!Y165,"")</f>
        <v/>
      </c>
      <c r="G177" s="7" t="str">
        <f>IF(JPK_FA_EUR!Y165&lt;&gt;"",SUMIFS(JPK_FA_EUR!AH:AH,JPK_FA_EUR!Y:Y,F177)+SUMIFS(JPK_FA_EUR!AJ:AJ,JPK_FA_EUR!Y:Y,F177)+SUMIFS(JPK_FA_EUR!AL:AL,JPK_FA_EUR!Y:Y,F177)+SUMIFS(JPK_FA_EUR!AN:AN,JPK_FA_EUR!Y:Y,F177)+SUMIFS(JPK_FA_EUR!AP:AP,JPK_FA_EUR!Y:Y,F177)+SUMIFS(JPK_FA_EUR!AR:AR,JPK_FA_EUR!Y:Y,F177),"")</f>
        <v/>
      </c>
      <c r="H177" s="7" t="str">
        <f>IF(JPK_FA_EUR!Y165&lt;&gt;"",SUMIFS(JPK_FA_EUR!AI:AI,JPK_FA_EUR!Y:Y,F177)+SUMIFS(JPK_FA_EUR!AK:AK,JPK_FA_EUR!Y:Y,F177)+SUMIFS(JPK_FA_EUR!AM:AM,JPK_FA_EUR!Y:Y,F177)+SUMIFS(JPK_FA_EUR!AM:AM,JPK_FA_EUR!Y:Y,F177)+SUMIFS(JPK_FA_EUR!AO:AO,JPK_FA_EUR!Y:Y,F177)+SUMIFS(JPK_FA_EUR!AQ:AQ,JPK_FA_EUR!Y:Y,F177),"")</f>
        <v/>
      </c>
    </row>
    <row r="178" spans="2:8" x14ac:dyDescent="0.35">
      <c r="B178" s="6" t="str">
        <f>IF(JPK_FA_PLN!Y166&lt;&gt;"",JPK_FA_PLN!Y166,"")</f>
        <v/>
      </c>
      <c r="C178" s="7" t="str">
        <f>IF(JPK_FA_PLN!Y166&lt;&gt;"",SUMIFS(JPK_FA_PLN!AH:AH,JPK_FA_PLN!Y:Y,B178)+SUMIFS(JPK_FA_PLN!AJ:AJ,JPK_FA_PLN!Y:Y,B178)+SUMIFS(JPK_FA_PLN!AL:AL,JPK_FA_PLN!Y:Y,B178)+SUMIFS(JPK_FA_PLN!AN:AN,JPK_FA_PLN!Y:Y,B178)+SUMIFS(JPK_FA_PLN!AP:AP,JPK_FA_PLN!Y:Y,B178)+SUMIFS(JPK_FA_PLN!AR:AR,JPK_FA_PLN!Y:Y,B178),"")</f>
        <v/>
      </c>
      <c r="D178" s="7" t="str">
        <f>IF(JPK_FA_PLN!Y166&lt;&gt;"",SUMIFS(JPK_FA_PLN!AI:AI,JPK_FA_PLN!Y:Y,B178)+SUMIFS(JPK_FA_PLN!AK:AK,JPK_FA_PLN!Y:Y,B178)+SUMIFS(JPK_FA_PLN!AM:AM,JPK_FA_PLN!Y:Y,B178)+SUMIFS(JPK_FA_PLN!AO:AO,JPK_FA_PLN!Y:Y,B178)+SUMIFS(JPK_FA_PLN!AQ:AQ,JPK_FA_PLN!Y:Y,B178),"")</f>
        <v/>
      </c>
      <c r="F178" s="6" t="str">
        <f>IF(JPK_FA_EUR!Y166&lt;&gt;"",JPK_FA_EUR!Y166,"")</f>
        <v/>
      </c>
      <c r="G178" s="7" t="str">
        <f>IF(JPK_FA_EUR!Y166&lt;&gt;"",SUMIFS(JPK_FA_EUR!AH:AH,JPK_FA_EUR!Y:Y,F178)+SUMIFS(JPK_FA_EUR!AJ:AJ,JPK_FA_EUR!Y:Y,F178)+SUMIFS(JPK_FA_EUR!AL:AL,JPK_FA_EUR!Y:Y,F178)+SUMIFS(JPK_FA_EUR!AN:AN,JPK_FA_EUR!Y:Y,F178)+SUMIFS(JPK_FA_EUR!AP:AP,JPK_FA_EUR!Y:Y,F178)+SUMIFS(JPK_FA_EUR!AR:AR,JPK_FA_EUR!Y:Y,F178),"")</f>
        <v/>
      </c>
      <c r="H178" s="7" t="str">
        <f>IF(JPK_FA_EUR!Y166&lt;&gt;"",SUMIFS(JPK_FA_EUR!AI:AI,JPK_FA_EUR!Y:Y,F178)+SUMIFS(JPK_FA_EUR!AK:AK,JPK_FA_EUR!Y:Y,F178)+SUMIFS(JPK_FA_EUR!AM:AM,JPK_FA_EUR!Y:Y,F178)+SUMIFS(JPK_FA_EUR!AM:AM,JPK_FA_EUR!Y:Y,F178)+SUMIFS(JPK_FA_EUR!AO:AO,JPK_FA_EUR!Y:Y,F178)+SUMIFS(JPK_FA_EUR!AQ:AQ,JPK_FA_EUR!Y:Y,F178),"")</f>
        <v/>
      </c>
    </row>
    <row r="179" spans="2:8" x14ac:dyDescent="0.35">
      <c r="B179" s="6" t="str">
        <f>IF(JPK_FA_PLN!Y167&lt;&gt;"",JPK_FA_PLN!Y167,"")</f>
        <v/>
      </c>
      <c r="C179" s="7" t="str">
        <f>IF(JPK_FA_PLN!Y167&lt;&gt;"",SUMIFS(JPK_FA_PLN!AH:AH,JPK_FA_PLN!Y:Y,B179)+SUMIFS(JPK_FA_PLN!AJ:AJ,JPK_FA_PLN!Y:Y,B179)+SUMIFS(JPK_FA_PLN!AL:AL,JPK_FA_PLN!Y:Y,B179)+SUMIFS(JPK_FA_PLN!AN:AN,JPK_FA_PLN!Y:Y,B179)+SUMIFS(JPK_FA_PLN!AP:AP,JPK_FA_PLN!Y:Y,B179)+SUMIFS(JPK_FA_PLN!AR:AR,JPK_FA_PLN!Y:Y,B179),"")</f>
        <v/>
      </c>
      <c r="D179" s="7" t="str">
        <f>IF(JPK_FA_PLN!Y167&lt;&gt;"",SUMIFS(JPK_FA_PLN!AI:AI,JPK_FA_PLN!Y:Y,B179)+SUMIFS(JPK_FA_PLN!AK:AK,JPK_FA_PLN!Y:Y,B179)+SUMIFS(JPK_FA_PLN!AM:AM,JPK_FA_PLN!Y:Y,B179)+SUMIFS(JPK_FA_PLN!AO:AO,JPK_FA_PLN!Y:Y,B179)+SUMIFS(JPK_FA_PLN!AQ:AQ,JPK_FA_PLN!Y:Y,B179),"")</f>
        <v/>
      </c>
      <c r="F179" s="6" t="str">
        <f>IF(JPK_FA_EUR!Y167&lt;&gt;"",JPK_FA_EUR!Y167,"")</f>
        <v/>
      </c>
      <c r="G179" s="7" t="str">
        <f>IF(JPK_FA_EUR!Y167&lt;&gt;"",SUMIFS(JPK_FA_EUR!AH:AH,JPK_FA_EUR!Y:Y,F179)+SUMIFS(JPK_FA_EUR!AJ:AJ,JPK_FA_EUR!Y:Y,F179)+SUMIFS(JPK_FA_EUR!AL:AL,JPK_FA_EUR!Y:Y,F179)+SUMIFS(JPK_FA_EUR!AN:AN,JPK_FA_EUR!Y:Y,F179)+SUMIFS(JPK_FA_EUR!AP:AP,JPK_FA_EUR!Y:Y,F179)+SUMIFS(JPK_FA_EUR!AR:AR,JPK_FA_EUR!Y:Y,F179),"")</f>
        <v/>
      </c>
      <c r="H179" s="7" t="str">
        <f>IF(JPK_FA_EUR!Y167&lt;&gt;"",SUMIFS(JPK_FA_EUR!AI:AI,JPK_FA_EUR!Y:Y,F179)+SUMIFS(JPK_FA_EUR!AK:AK,JPK_FA_EUR!Y:Y,F179)+SUMIFS(JPK_FA_EUR!AM:AM,JPK_FA_EUR!Y:Y,F179)+SUMIFS(JPK_FA_EUR!AM:AM,JPK_FA_EUR!Y:Y,F179)+SUMIFS(JPK_FA_EUR!AO:AO,JPK_FA_EUR!Y:Y,F179)+SUMIFS(JPK_FA_EUR!AQ:AQ,JPK_FA_EUR!Y:Y,F179),"")</f>
        <v/>
      </c>
    </row>
    <row r="180" spans="2:8" x14ac:dyDescent="0.35">
      <c r="B180" s="6" t="str">
        <f>IF(JPK_FA_PLN!Y168&lt;&gt;"",JPK_FA_PLN!Y168,"")</f>
        <v/>
      </c>
      <c r="C180" s="7" t="str">
        <f>IF(JPK_FA_PLN!Y168&lt;&gt;"",SUMIFS(JPK_FA_PLN!AH:AH,JPK_FA_PLN!Y:Y,B180)+SUMIFS(JPK_FA_PLN!AJ:AJ,JPK_FA_PLN!Y:Y,B180)+SUMIFS(JPK_FA_PLN!AL:AL,JPK_FA_PLN!Y:Y,B180)+SUMIFS(JPK_FA_PLN!AN:AN,JPK_FA_PLN!Y:Y,B180)+SUMIFS(JPK_FA_PLN!AP:AP,JPK_FA_PLN!Y:Y,B180)+SUMIFS(JPK_FA_PLN!AR:AR,JPK_FA_PLN!Y:Y,B180),"")</f>
        <v/>
      </c>
      <c r="D180" s="7" t="str">
        <f>IF(JPK_FA_PLN!Y168&lt;&gt;"",SUMIFS(JPK_FA_PLN!AI:AI,JPK_FA_PLN!Y:Y,B180)+SUMIFS(JPK_FA_PLN!AK:AK,JPK_FA_PLN!Y:Y,B180)+SUMIFS(JPK_FA_PLN!AM:AM,JPK_FA_PLN!Y:Y,B180)+SUMIFS(JPK_FA_PLN!AO:AO,JPK_FA_PLN!Y:Y,B180)+SUMIFS(JPK_FA_PLN!AQ:AQ,JPK_FA_PLN!Y:Y,B180),"")</f>
        <v/>
      </c>
      <c r="F180" s="6" t="str">
        <f>IF(JPK_FA_EUR!Y168&lt;&gt;"",JPK_FA_EUR!Y168,"")</f>
        <v/>
      </c>
      <c r="G180" s="7" t="str">
        <f>IF(JPK_FA_EUR!Y168&lt;&gt;"",SUMIFS(JPK_FA_EUR!AH:AH,JPK_FA_EUR!Y:Y,F180)+SUMIFS(JPK_FA_EUR!AJ:AJ,JPK_FA_EUR!Y:Y,F180)+SUMIFS(JPK_FA_EUR!AL:AL,JPK_FA_EUR!Y:Y,F180)+SUMIFS(JPK_FA_EUR!AN:AN,JPK_FA_EUR!Y:Y,F180)+SUMIFS(JPK_FA_EUR!AP:AP,JPK_FA_EUR!Y:Y,F180)+SUMIFS(JPK_FA_EUR!AR:AR,JPK_FA_EUR!Y:Y,F180),"")</f>
        <v/>
      </c>
      <c r="H180" s="7" t="str">
        <f>IF(JPK_FA_EUR!Y168&lt;&gt;"",SUMIFS(JPK_FA_EUR!AI:AI,JPK_FA_EUR!Y:Y,F180)+SUMIFS(JPK_FA_EUR!AK:AK,JPK_FA_EUR!Y:Y,F180)+SUMIFS(JPK_FA_EUR!AM:AM,JPK_FA_EUR!Y:Y,F180)+SUMIFS(JPK_FA_EUR!AM:AM,JPK_FA_EUR!Y:Y,F180)+SUMIFS(JPK_FA_EUR!AO:AO,JPK_FA_EUR!Y:Y,F180)+SUMIFS(JPK_FA_EUR!AQ:AQ,JPK_FA_EUR!Y:Y,F180),"")</f>
        <v/>
      </c>
    </row>
    <row r="181" spans="2:8" x14ac:dyDescent="0.35">
      <c r="B181" s="6" t="str">
        <f>IF(JPK_FA_PLN!Y169&lt;&gt;"",JPK_FA_PLN!Y169,"")</f>
        <v/>
      </c>
      <c r="C181" s="7" t="str">
        <f>IF(JPK_FA_PLN!Y169&lt;&gt;"",SUMIFS(JPK_FA_PLN!AH:AH,JPK_FA_PLN!Y:Y,B181)+SUMIFS(JPK_FA_PLN!AJ:AJ,JPK_FA_PLN!Y:Y,B181)+SUMIFS(JPK_FA_PLN!AL:AL,JPK_FA_PLN!Y:Y,B181)+SUMIFS(JPK_FA_PLN!AN:AN,JPK_FA_PLN!Y:Y,B181)+SUMIFS(JPK_FA_PLN!AP:AP,JPK_FA_PLN!Y:Y,B181)+SUMIFS(JPK_FA_PLN!AR:AR,JPK_FA_PLN!Y:Y,B181),"")</f>
        <v/>
      </c>
      <c r="D181" s="7" t="str">
        <f>IF(JPK_FA_PLN!Y169&lt;&gt;"",SUMIFS(JPK_FA_PLN!AI:AI,JPK_FA_PLN!Y:Y,B181)+SUMIFS(JPK_FA_PLN!AK:AK,JPK_FA_PLN!Y:Y,B181)+SUMIFS(JPK_FA_PLN!AM:AM,JPK_FA_PLN!Y:Y,B181)+SUMIFS(JPK_FA_PLN!AO:AO,JPK_FA_PLN!Y:Y,B181)+SUMIFS(JPK_FA_PLN!AQ:AQ,JPK_FA_PLN!Y:Y,B181),"")</f>
        <v/>
      </c>
      <c r="F181" s="6" t="str">
        <f>IF(JPK_FA_EUR!Y169&lt;&gt;"",JPK_FA_EUR!Y169,"")</f>
        <v/>
      </c>
      <c r="G181" s="7" t="str">
        <f>IF(JPK_FA_EUR!Y169&lt;&gt;"",SUMIFS(JPK_FA_EUR!AH:AH,JPK_FA_EUR!Y:Y,F181)+SUMIFS(JPK_FA_EUR!AJ:AJ,JPK_FA_EUR!Y:Y,F181)+SUMIFS(JPK_FA_EUR!AL:AL,JPK_FA_EUR!Y:Y,F181)+SUMIFS(JPK_FA_EUR!AN:AN,JPK_FA_EUR!Y:Y,F181)+SUMIFS(JPK_FA_EUR!AP:AP,JPK_FA_EUR!Y:Y,F181)+SUMIFS(JPK_FA_EUR!AR:AR,JPK_FA_EUR!Y:Y,F181),"")</f>
        <v/>
      </c>
      <c r="H181" s="7" t="str">
        <f>IF(JPK_FA_EUR!Y169&lt;&gt;"",SUMIFS(JPK_FA_EUR!AI:AI,JPK_FA_EUR!Y:Y,F181)+SUMIFS(JPK_FA_EUR!AK:AK,JPK_FA_EUR!Y:Y,F181)+SUMIFS(JPK_FA_EUR!AM:AM,JPK_FA_EUR!Y:Y,F181)+SUMIFS(JPK_FA_EUR!AM:AM,JPK_FA_EUR!Y:Y,F181)+SUMIFS(JPK_FA_EUR!AO:AO,JPK_FA_EUR!Y:Y,F181)+SUMIFS(JPK_FA_EUR!AQ:AQ,JPK_FA_EUR!Y:Y,F181),"")</f>
        <v/>
      </c>
    </row>
    <row r="182" spans="2:8" x14ac:dyDescent="0.35">
      <c r="B182" s="6" t="str">
        <f>IF(JPK_FA_PLN!Y170&lt;&gt;"",JPK_FA_PLN!Y170,"")</f>
        <v/>
      </c>
      <c r="C182" s="7" t="str">
        <f>IF(JPK_FA_PLN!Y170&lt;&gt;"",SUMIFS(JPK_FA_PLN!AH:AH,JPK_FA_PLN!Y:Y,B182)+SUMIFS(JPK_FA_PLN!AJ:AJ,JPK_FA_PLN!Y:Y,B182)+SUMIFS(JPK_FA_PLN!AL:AL,JPK_FA_PLN!Y:Y,B182)+SUMIFS(JPK_FA_PLN!AN:AN,JPK_FA_PLN!Y:Y,B182)+SUMIFS(JPK_FA_PLN!AP:AP,JPK_FA_PLN!Y:Y,B182)+SUMIFS(JPK_FA_PLN!AR:AR,JPK_FA_PLN!Y:Y,B182),"")</f>
        <v/>
      </c>
      <c r="D182" s="7" t="str">
        <f>IF(JPK_FA_PLN!Y170&lt;&gt;"",SUMIFS(JPK_FA_PLN!AI:AI,JPK_FA_PLN!Y:Y,B182)+SUMIFS(JPK_FA_PLN!AK:AK,JPK_FA_PLN!Y:Y,B182)+SUMIFS(JPK_FA_PLN!AM:AM,JPK_FA_PLN!Y:Y,B182)+SUMIFS(JPK_FA_PLN!AO:AO,JPK_FA_PLN!Y:Y,B182)+SUMIFS(JPK_FA_PLN!AQ:AQ,JPK_FA_PLN!Y:Y,B182),"")</f>
        <v/>
      </c>
      <c r="F182" s="6" t="str">
        <f>IF(JPK_FA_EUR!Y170&lt;&gt;"",JPK_FA_EUR!Y170,"")</f>
        <v/>
      </c>
      <c r="G182" s="7" t="str">
        <f>IF(JPK_FA_EUR!Y170&lt;&gt;"",SUMIFS(JPK_FA_EUR!AH:AH,JPK_FA_EUR!Y:Y,F182)+SUMIFS(JPK_FA_EUR!AJ:AJ,JPK_FA_EUR!Y:Y,F182)+SUMIFS(JPK_FA_EUR!AL:AL,JPK_FA_EUR!Y:Y,F182)+SUMIFS(JPK_FA_EUR!AN:AN,JPK_FA_EUR!Y:Y,F182)+SUMIFS(JPK_FA_EUR!AP:AP,JPK_FA_EUR!Y:Y,F182)+SUMIFS(JPK_FA_EUR!AR:AR,JPK_FA_EUR!Y:Y,F182),"")</f>
        <v/>
      </c>
      <c r="H182" s="7" t="str">
        <f>IF(JPK_FA_EUR!Y170&lt;&gt;"",SUMIFS(JPK_FA_EUR!AI:AI,JPK_FA_EUR!Y:Y,F182)+SUMIFS(JPK_FA_EUR!AK:AK,JPK_FA_EUR!Y:Y,F182)+SUMIFS(JPK_FA_EUR!AM:AM,JPK_FA_EUR!Y:Y,F182)+SUMIFS(JPK_FA_EUR!AM:AM,JPK_FA_EUR!Y:Y,F182)+SUMIFS(JPK_FA_EUR!AO:AO,JPK_FA_EUR!Y:Y,F182)+SUMIFS(JPK_FA_EUR!AQ:AQ,JPK_FA_EUR!Y:Y,F182),"")</f>
        <v/>
      </c>
    </row>
    <row r="183" spans="2:8" x14ac:dyDescent="0.35">
      <c r="B183" s="6" t="str">
        <f>IF(JPK_FA_PLN!Y171&lt;&gt;"",JPK_FA_PLN!Y171,"")</f>
        <v/>
      </c>
      <c r="C183" s="7" t="str">
        <f>IF(JPK_FA_PLN!Y171&lt;&gt;"",SUMIFS(JPK_FA_PLN!AH:AH,JPK_FA_PLN!Y:Y,B183)+SUMIFS(JPK_FA_PLN!AJ:AJ,JPK_FA_PLN!Y:Y,B183)+SUMIFS(JPK_FA_PLN!AL:AL,JPK_FA_PLN!Y:Y,B183)+SUMIFS(JPK_FA_PLN!AN:AN,JPK_FA_PLN!Y:Y,B183)+SUMIFS(JPK_FA_PLN!AP:AP,JPK_FA_PLN!Y:Y,B183)+SUMIFS(JPK_FA_PLN!AR:AR,JPK_FA_PLN!Y:Y,B183),"")</f>
        <v/>
      </c>
      <c r="D183" s="7" t="str">
        <f>IF(JPK_FA_PLN!Y171&lt;&gt;"",SUMIFS(JPK_FA_PLN!AI:AI,JPK_FA_PLN!Y:Y,B183)+SUMIFS(JPK_FA_PLN!AK:AK,JPK_FA_PLN!Y:Y,B183)+SUMIFS(JPK_FA_PLN!AM:AM,JPK_FA_PLN!Y:Y,B183)+SUMIFS(JPK_FA_PLN!AO:AO,JPK_FA_PLN!Y:Y,B183)+SUMIFS(JPK_FA_PLN!AQ:AQ,JPK_FA_PLN!Y:Y,B183),"")</f>
        <v/>
      </c>
      <c r="F183" s="6" t="str">
        <f>IF(JPK_FA_EUR!Y171&lt;&gt;"",JPK_FA_EUR!Y171,"")</f>
        <v/>
      </c>
      <c r="G183" s="7" t="str">
        <f>IF(JPK_FA_EUR!Y171&lt;&gt;"",SUMIFS(JPK_FA_EUR!AH:AH,JPK_FA_EUR!Y:Y,F183)+SUMIFS(JPK_FA_EUR!AJ:AJ,JPK_FA_EUR!Y:Y,F183)+SUMIFS(JPK_FA_EUR!AL:AL,JPK_FA_EUR!Y:Y,F183)+SUMIFS(JPK_FA_EUR!AN:AN,JPK_FA_EUR!Y:Y,F183)+SUMIFS(JPK_FA_EUR!AP:AP,JPK_FA_EUR!Y:Y,F183)+SUMIFS(JPK_FA_EUR!AR:AR,JPK_FA_EUR!Y:Y,F183),"")</f>
        <v/>
      </c>
      <c r="H183" s="7" t="str">
        <f>IF(JPK_FA_EUR!Y171&lt;&gt;"",SUMIFS(JPK_FA_EUR!AI:AI,JPK_FA_EUR!Y:Y,F183)+SUMIFS(JPK_FA_EUR!AK:AK,JPK_FA_EUR!Y:Y,F183)+SUMIFS(JPK_FA_EUR!AM:AM,JPK_FA_EUR!Y:Y,F183)+SUMIFS(JPK_FA_EUR!AM:AM,JPK_FA_EUR!Y:Y,F183)+SUMIFS(JPK_FA_EUR!AO:AO,JPK_FA_EUR!Y:Y,F183)+SUMIFS(JPK_FA_EUR!AQ:AQ,JPK_FA_EUR!Y:Y,F183),"")</f>
        <v/>
      </c>
    </row>
    <row r="184" spans="2:8" x14ac:dyDescent="0.35">
      <c r="B184" s="6" t="str">
        <f>IF(JPK_FA_PLN!Y172&lt;&gt;"",JPK_FA_PLN!Y172,"")</f>
        <v/>
      </c>
      <c r="C184" s="7" t="str">
        <f>IF(JPK_FA_PLN!Y172&lt;&gt;"",SUMIFS(JPK_FA_PLN!AH:AH,JPK_FA_PLN!Y:Y,B184)+SUMIFS(JPK_FA_PLN!AJ:AJ,JPK_FA_PLN!Y:Y,B184)+SUMIFS(JPK_FA_PLN!AL:AL,JPK_FA_PLN!Y:Y,B184)+SUMIFS(JPK_FA_PLN!AN:AN,JPK_FA_PLN!Y:Y,B184)+SUMIFS(JPK_FA_PLN!AP:AP,JPK_FA_PLN!Y:Y,B184)+SUMIFS(JPK_FA_PLN!AR:AR,JPK_FA_PLN!Y:Y,B184),"")</f>
        <v/>
      </c>
      <c r="D184" s="7" t="str">
        <f>IF(JPK_FA_PLN!Y172&lt;&gt;"",SUMIFS(JPK_FA_PLN!AI:AI,JPK_FA_PLN!Y:Y,B184)+SUMIFS(JPK_FA_PLN!AK:AK,JPK_FA_PLN!Y:Y,B184)+SUMIFS(JPK_FA_PLN!AM:AM,JPK_FA_PLN!Y:Y,B184)+SUMIFS(JPK_FA_PLN!AO:AO,JPK_FA_PLN!Y:Y,B184)+SUMIFS(JPK_FA_PLN!AQ:AQ,JPK_FA_PLN!Y:Y,B184),"")</f>
        <v/>
      </c>
      <c r="F184" s="6" t="str">
        <f>IF(JPK_FA_EUR!Y172&lt;&gt;"",JPK_FA_EUR!Y172,"")</f>
        <v/>
      </c>
      <c r="G184" s="7" t="str">
        <f>IF(JPK_FA_EUR!Y172&lt;&gt;"",SUMIFS(JPK_FA_EUR!AH:AH,JPK_FA_EUR!Y:Y,F184)+SUMIFS(JPK_FA_EUR!AJ:AJ,JPK_FA_EUR!Y:Y,F184)+SUMIFS(JPK_FA_EUR!AL:AL,JPK_FA_EUR!Y:Y,F184)+SUMIFS(JPK_FA_EUR!AN:AN,JPK_FA_EUR!Y:Y,F184)+SUMIFS(JPK_FA_EUR!AP:AP,JPK_FA_EUR!Y:Y,F184)+SUMIFS(JPK_FA_EUR!AR:AR,JPK_FA_EUR!Y:Y,F184),"")</f>
        <v/>
      </c>
      <c r="H184" s="7" t="str">
        <f>IF(JPK_FA_EUR!Y172&lt;&gt;"",SUMIFS(JPK_FA_EUR!AI:AI,JPK_FA_EUR!Y:Y,F184)+SUMIFS(JPK_FA_EUR!AK:AK,JPK_FA_EUR!Y:Y,F184)+SUMIFS(JPK_FA_EUR!AM:AM,JPK_FA_EUR!Y:Y,F184)+SUMIFS(JPK_FA_EUR!AM:AM,JPK_FA_EUR!Y:Y,F184)+SUMIFS(JPK_FA_EUR!AO:AO,JPK_FA_EUR!Y:Y,F184)+SUMIFS(JPK_FA_EUR!AQ:AQ,JPK_FA_EUR!Y:Y,F184),"")</f>
        <v/>
      </c>
    </row>
    <row r="185" spans="2:8" x14ac:dyDescent="0.35">
      <c r="B185" s="6" t="str">
        <f>IF(JPK_FA_PLN!Y173&lt;&gt;"",JPK_FA_PLN!Y173,"")</f>
        <v/>
      </c>
      <c r="C185" s="7" t="str">
        <f>IF(JPK_FA_PLN!Y173&lt;&gt;"",SUMIFS(JPK_FA_PLN!AH:AH,JPK_FA_PLN!Y:Y,B185)+SUMIFS(JPK_FA_PLN!AJ:AJ,JPK_FA_PLN!Y:Y,B185)+SUMIFS(JPK_FA_PLN!AL:AL,JPK_FA_PLN!Y:Y,B185)+SUMIFS(JPK_FA_PLN!AN:AN,JPK_FA_PLN!Y:Y,B185)+SUMIFS(JPK_FA_PLN!AP:AP,JPK_FA_PLN!Y:Y,B185)+SUMIFS(JPK_FA_PLN!AR:AR,JPK_FA_PLN!Y:Y,B185),"")</f>
        <v/>
      </c>
      <c r="D185" s="7" t="str">
        <f>IF(JPK_FA_PLN!Y173&lt;&gt;"",SUMIFS(JPK_FA_PLN!AI:AI,JPK_FA_PLN!Y:Y,B185)+SUMIFS(JPK_FA_PLN!AK:AK,JPK_FA_PLN!Y:Y,B185)+SUMIFS(JPK_FA_PLN!AM:AM,JPK_FA_PLN!Y:Y,B185)+SUMIFS(JPK_FA_PLN!AO:AO,JPK_FA_PLN!Y:Y,B185)+SUMIFS(JPK_FA_PLN!AQ:AQ,JPK_FA_PLN!Y:Y,B185),"")</f>
        <v/>
      </c>
      <c r="F185" s="6" t="str">
        <f>IF(JPK_FA_EUR!Y173&lt;&gt;"",JPK_FA_EUR!Y173,"")</f>
        <v/>
      </c>
      <c r="G185" s="7" t="str">
        <f>IF(JPK_FA_EUR!Y173&lt;&gt;"",SUMIFS(JPK_FA_EUR!AH:AH,JPK_FA_EUR!Y:Y,F185)+SUMIFS(JPK_FA_EUR!AJ:AJ,JPK_FA_EUR!Y:Y,F185)+SUMIFS(JPK_FA_EUR!AL:AL,JPK_FA_EUR!Y:Y,F185)+SUMIFS(JPK_FA_EUR!AN:AN,JPK_FA_EUR!Y:Y,F185)+SUMIFS(JPK_FA_EUR!AP:AP,JPK_FA_EUR!Y:Y,F185)+SUMIFS(JPK_FA_EUR!AR:AR,JPK_FA_EUR!Y:Y,F185),"")</f>
        <v/>
      </c>
      <c r="H185" s="7" t="str">
        <f>IF(JPK_FA_EUR!Y173&lt;&gt;"",SUMIFS(JPK_FA_EUR!AI:AI,JPK_FA_EUR!Y:Y,F185)+SUMIFS(JPK_FA_EUR!AK:AK,JPK_FA_EUR!Y:Y,F185)+SUMIFS(JPK_FA_EUR!AM:AM,JPK_FA_EUR!Y:Y,F185)+SUMIFS(JPK_FA_EUR!AM:AM,JPK_FA_EUR!Y:Y,F185)+SUMIFS(JPK_FA_EUR!AO:AO,JPK_FA_EUR!Y:Y,F185)+SUMIFS(JPK_FA_EUR!AQ:AQ,JPK_FA_EUR!Y:Y,F185),"")</f>
        <v/>
      </c>
    </row>
    <row r="186" spans="2:8" x14ac:dyDescent="0.35">
      <c r="B186" s="6" t="str">
        <f>IF(JPK_FA_PLN!Y174&lt;&gt;"",JPK_FA_PLN!Y174,"")</f>
        <v/>
      </c>
      <c r="C186" s="7" t="str">
        <f>IF(JPK_FA_PLN!Y174&lt;&gt;"",SUMIFS(JPK_FA_PLN!AH:AH,JPK_FA_PLN!Y:Y,B186)+SUMIFS(JPK_FA_PLN!AJ:AJ,JPK_FA_PLN!Y:Y,B186)+SUMIFS(JPK_FA_PLN!AL:AL,JPK_FA_PLN!Y:Y,B186)+SUMIFS(JPK_FA_PLN!AN:AN,JPK_FA_PLN!Y:Y,B186)+SUMIFS(JPK_FA_PLN!AP:AP,JPK_FA_PLN!Y:Y,B186)+SUMIFS(JPK_FA_PLN!AR:AR,JPK_FA_PLN!Y:Y,B186),"")</f>
        <v/>
      </c>
      <c r="D186" s="7" t="str">
        <f>IF(JPK_FA_PLN!Y174&lt;&gt;"",SUMIFS(JPK_FA_PLN!AI:AI,JPK_FA_PLN!Y:Y,B186)+SUMIFS(JPK_FA_PLN!AK:AK,JPK_FA_PLN!Y:Y,B186)+SUMIFS(JPK_FA_PLN!AM:AM,JPK_FA_PLN!Y:Y,B186)+SUMIFS(JPK_FA_PLN!AO:AO,JPK_FA_PLN!Y:Y,B186)+SUMIFS(JPK_FA_PLN!AQ:AQ,JPK_FA_PLN!Y:Y,B186),"")</f>
        <v/>
      </c>
      <c r="F186" s="6" t="str">
        <f>IF(JPK_FA_EUR!Y174&lt;&gt;"",JPK_FA_EUR!Y174,"")</f>
        <v/>
      </c>
      <c r="G186" s="7" t="str">
        <f>IF(JPK_FA_EUR!Y174&lt;&gt;"",SUMIFS(JPK_FA_EUR!AH:AH,JPK_FA_EUR!Y:Y,F186)+SUMIFS(JPK_FA_EUR!AJ:AJ,JPK_FA_EUR!Y:Y,F186)+SUMIFS(JPK_FA_EUR!AL:AL,JPK_FA_EUR!Y:Y,F186)+SUMIFS(JPK_FA_EUR!AN:AN,JPK_FA_EUR!Y:Y,F186)+SUMIFS(JPK_FA_EUR!AP:AP,JPK_FA_EUR!Y:Y,F186)+SUMIFS(JPK_FA_EUR!AR:AR,JPK_FA_EUR!Y:Y,F186),"")</f>
        <v/>
      </c>
      <c r="H186" s="7" t="str">
        <f>IF(JPK_FA_EUR!Y174&lt;&gt;"",SUMIFS(JPK_FA_EUR!AI:AI,JPK_FA_EUR!Y:Y,F186)+SUMIFS(JPK_FA_EUR!AK:AK,JPK_FA_EUR!Y:Y,F186)+SUMIFS(JPK_FA_EUR!AM:AM,JPK_FA_EUR!Y:Y,F186)+SUMIFS(JPK_FA_EUR!AM:AM,JPK_FA_EUR!Y:Y,F186)+SUMIFS(JPK_FA_EUR!AO:AO,JPK_FA_EUR!Y:Y,F186)+SUMIFS(JPK_FA_EUR!AQ:AQ,JPK_FA_EUR!Y:Y,F186),"")</f>
        <v/>
      </c>
    </row>
    <row r="187" spans="2:8" x14ac:dyDescent="0.35">
      <c r="B187" s="6" t="str">
        <f>IF(JPK_FA_PLN!Y175&lt;&gt;"",JPK_FA_PLN!Y175,"")</f>
        <v/>
      </c>
      <c r="C187" s="7" t="str">
        <f>IF(JPK_FA_PLN!Y175&lt;&gt;"",SUMIFS(JPK_FA_PLN!AH:AH,JPK_FA_PLN!Y:Y,B187)+SUMIFS(JPK_FA_PLN!AJ:AJ,JPK_FA_PLN!Y:Y,B187)+SUMIFS(JPK_FA_PLN!AL:AL,JPK_FA_PLN!Y:Y,B187)+SUMIFS(JPK_FA_PLN!AN:AN,JPK_FA_PLN!Y:Y,B187)+SUMIFS(JPK_FA_PLN!AP:AP,JPK_FA_PLN!Y:Y,B187)+SUMIFS(JPK_FA_PLN!AR:AR,JPK_FA_PLN!Y:Y,B187),"")</f>
        <v/>
      </c>
      <c r="D187" s="7" t="str">
        <f>IF(JPK_FA_PLN!Y175&lt;&gt;"",SUMIFS(JPK_FA_PLN!AI:AI,JPK_FA_PLN!Y:Y,B187)+SUMIFS(JPK_FA_PLN!AK:AK,JPK_FA_PLN!Y:Y,B187)+SUMIFS(JPK_FA_PLN!AM:AM,JPK_FA_PLN!Y:Y,B187)+SUMIFS(JPK_FA_PLN!AO:AO,JPK_FA_PLN!Y:Y,B187)+SUMIFS(JPK_FA_PLN!AQ:AQ,JPK_FA_PLN!Y:Y,B187),"")</f>
        <v/>
      </c>
      <c r="F187" s="6" t="str">
        <f>IF(JPK_FA_EUR!Y175&lt;&gt;"",JPK_FA_EUR!Y175,"")</f>
        <v/>
      </c>
      <c r="G187" s="7" t="str">
        <f>IF(JPK_FA_EUR!Y175&lt;&gt;"",SUMIFS(JPK_FA_EUR!AH:AH,JPK_FA_EUR!Y:Y,F187)+SUMIFS(JPK_FA_EUR!AJ:AJ,JPK_FA_EUR!Y:Y,F187)+SUMIFS(JPK_FA_EUR!AL:AL,JPK_FA_EUR!Y:Y,F187)+SUMIFS(JPK_FA_EUR!AN:AN,JPK_FA_EUR!Y:Y,F187)+SUMIFS(JPK_FA_EUR!AP:AP,JPK_FA_EUR!Y:Y,F187)+SUMIFS(JPK_FA_EUR!AR:AR,JPK_FA_EUR!Y:Y,F187),"")</f>
        <v/>
      </c>
      <c r="H187" s="7" t="str">
        <f>IF(JPK_FA_EUR!Y175&lt;&gt;"",SUMIFS(JPK_FA_EUR!AI:AI,JPK_FA_EUR!Y:Y,F187)+SUMIFS(JPK_FA_EUR!AK:AK,JPK_FA_EUR!Y:Y,F187)+SUMIFS(JPK_FA_EUR!AM:AM,JPK_FA_EUR!Y:Y,F187)+SUMIFS(JPK_FA_EUR!AM:AM,JPK_FA_EUR!Y:Y,F187)+SUMIFS(JPK_FA_EUR!AO:AO,JPK_FA_EUR!Y:Y,F187)+SUMIFS(JPK_FA_EUR!AQ:AQ,JPK_FA_EUR!Y:Y,F187),"")</f>
        <v/>
      </c>
    </row>
    <row r="188" spans="2:8" x14ac:dyDescent="0.35">
      <c r="B188" s="6" t="str">
        <f>IF(JPK_FA_PLN!Y176&lt;&gt;"",JPK_FA_PLN!Y176,"")</f>
        <v/>
      </c>
      <c r="C188" s="7" t="str">
        <f>IF(JPK_FA_PLN!Y176&lt;&gt;"",SUMIFS(JPK_FA_PLN!AH:AH,JPK_FA_PLN!Y:Y,B188)+SUMIFS(JPK_FA_PLN!AJ:AJ,JPK_FA_PLN!Y:Y,B188)+SUMIFS(JPK_FA_PLN!AL:AL,JPK_FA_PLN!Y:Y,B188)+SUMIFS(JPK_FA_PLN!AN:AN,JPK_FA_PLN!Y:Y,B188)+SUMIFS(JPK_FA_PLN!AP:AP,JPK_FA_PLN!Y:Y,B188)+SUMIFS(JPK_FA_PLN!AR:AR,JPK_FA_PLN!Y:Y,B188),"")</f>
        <v/>
      </c>
      <c r="D188" s="7" t="str">
        <f>IF(JPK_FA_PLN!Y176&lt;&gt;"",SUMIFS(JPK_FA_PLN!AI:AI,JPK_FA_PLN!Y:Y,B188)+SUMIFS(JPK_FA_PLN!AK:AK,JPK_FA_PLN!Y:Y,B188)+SUMIFS(JPK_FA_PLN!AM:AM,JPK_FA_PLN!Y:Y,B188)+SUMIFS(JPK_FA_PLN!AO:AO,JPK_FA_PLN!Y:Y,B188)+SUMIFS(JPK_FA_PLN!AQ:AQ,JPK_FA_PLN!Y:Y,B188),"")</f>
        <v/>
      </c>
      <c r="F188" s="6" t="str">
        <f>IF(JPK_FA_EUR!Y176&lt;&gt;"",JPK_FA_EUR!Y176,"")</f>
        <v/>
      </c>
      <c r="G188" s="7" t="str">
        <f>IF(JPK_FA_EUR!Y176&lt;&gt;"",SUMIFS(JPK_FA_EUR!AH:AH,JPK_FA_EUR!Y:Y,F188)+SUMIFS(JPK_FA_EUR!AJ:AJ,JPK_FA_EUR!Y:Y,F188)+SUMIFS(JPK_FA_EUR!AL:AL,JPK_FA_EUR!Y:Y,F188)+SUMIFS(JPK_FA_EUR!AN:AN,JPK_FA_EUR!Y:Y,F188)+SUMIFS(JPK_FA_EUR!AP:AP,JPK_FA_EUR!Y:Y,F188)+SUMIFS(JPK_FA_EUR!AR:AR,JPK_FA_EUR!Y:Y,F188),"")</f>
        <v/>
      </c>
      <c r="H188" s="7" t="str">
        <f>IF(JPK_FA_EUR!Y176&lt;&gt;"",SUMIFS(JPK_FA_EUR!AI:AI,JPK_FA_EUR!Y:Y,F188)+SUMIFS(JPK_FA_EUR!AK:AK,JPK_FA_EUR!Y:Y,F188)+SUMIFS(JPK_FA_EUR!AM:AM,JPK_FA_EUR!Y:Y,F188)+SUMIFS(JPK_FA_EUR!AM:AM,JPK_FA_EUR!Y:Y,F188)+SUMIFS(JPK_FA_EUR!AO:AO,JPK_FA_EUR!Y:Y,F188)+SUMIFS(JPK_FA_EUR!AQ:AQ,JPK_FA_EUR!Y:Y,F188),"")</f>
        <v/>
      </c>
    </row>
    <row r="189" spans="2:8" x14ac:dyDescent="0.35">
      <c r="B189" s="6" t="str">
        <f>IF(JPK_FA_PLN!Y177&lt;&gt;"",JPK_FA_PLN!Y177,"")</f>
        <v/>
      </c>
      <c r="C189" s="7" t="str">
        <f>IF(JPK_FA_PLN!Y177&lt;&gt;"",SUMIFS(JPK_FA_PLN!AH:AH,JPK_FA_PLN!Y:Y,B189)+SUMIFS(JPK_FA_PLN!AJ:AJ,JPK_FA_PLN!Y:Y,B189)+SUMIFS(JPK_FA_PLN!AL:AL,JPK_FA_PLN!Y:Y,B189)+SUMIFS(JPK_FA_PLN!AN:AN,JPK_FA_PLN!Y:Y,B189)+SUMIFS(JPK_FA_PLN!AP:AP,JPK_FA_PLN!Y:Y,B189)+SUMIFS(JPK_FA_PLN!AR:AR,JPK_FA_PLN!Y:Y,B189),"")</f>
        <v/>
      </c>
      <c r="D189" s="7" t="str">
        <f>IF(JPK_FA_PLN!Y177&lt;&gt;"",SUMIFS(JPK_FA_PLN!AI:AI,JPK_FA_PLN!Y:Y,B189)+SUMIFS(JPK_FA_PLN!AK:AK,JPK_FA_PLN!Y:Y,B189)+SUMIFS(JPK_FA_PLN!AM:AM,JPK_FA_PLN!Y:Y,B189)+SUMIFS(JPK_FA_PLN!AO:AO,JPK_FA_PLN!Y:Y,B189)+SUMIFS(JPK_FA_PLN!AQ:AQ,JPK_FA_PLN!Y:Y,B189),"")</f>
        <v/>
      </c>
      <c r="F189" s="6" t="str">
        <f>IF(JPK_FA_EUR!Y177&lt;&gt;"",JPK_FA_EUR!Y177,"")</f>
        <v/>
      </c>
      <c r="G189" s="7" t="str">
        <f>IF(JPK_FA_EUR!Y177&lt;&gt;"",SUMIFS(JPK_FA_EUR!AH:AH,JPK_FA_EUR!Y:Y,F189)+SUMIFS(JPK_FA_EUR!AJ:AJ,JPK_FA_EUR!Y:Y,F189)+SUMIFS(JPK_FA_EUR!AL:AL,JPK_FA_EUR!Y:Y,F189)+SUMIFS(JPK_FA_EUR!AN:AN,JPK_FA_EUR!Y:Y,F189)+SUMIFS(JPK_FA_EUR!AP:AP,JPK_FA_EUR!Y:Y,F189)+SUMIFS(JPK_FA_EUR!AR:AR,JPK_FA_EUR!Y:Y,F189),"")</f>
        <v/>
      </c>
      <c r="H189" s="7" t="str">
        <f>IF(JPK_FA_EUR!Y177&lt;&gt;"",SUMIFS(JPK_FA_EUR!AI:AI,JPK_FA_EUR!Y:Y,F189)+SUMIFS(JPK_FA_EUR!AK:AK,JPK_FA_EUR!Y:Y,F189)+SUMIFS(JPK_FA_EUR!AM:AM,JPK_FA_EUR!Y:Y,F189)+SUMIFS(JPK_FA_EUR!AM:AM,JPK_FA_EUR!Y:Y,F189)+SUMIFS(JPK_FA_EUR!AO:AO,JPK_FA_EUR!Y:Y,F189)+SUMIFS(JPK_FA_EUR!AQ:AQ,JPK_FA_EUR!Y:Y,F189),"")</f>
        <v/>
      </c>
    </row>
    <row r="190" spans="2:8" x14ac:dyDescent="0.35">
      <c r="B190" s="6" t="str">
        <f>IF(JPK_FA_PLN!Y178&lt;&gt;"",JPK_FA_PLN!Y178,"")</f>
        <v/>
      </c>
      <c r="C190" s="7" t="str">
        <f>IF(JPK_FA_PLN!Y178&lt;&gt;"",SUMIFS(JPK_FA_PLN!AH:AH,JPK_FA_PLN!Y:Y,B190)+SUMIFS(JPK_FA_PLN!AJ:AJ,JPK_FA_PLN!Y:Y,B190)+SUMIFS(JPK_FA_PLN!AL:AL,JPK_FA_PLN!Y:Y,B190)+SUMIFS(JPK_FA_PLN!AN:AN,JPK_FA_PLN!Y:Y,B190)+SUMIFS(JPK_FA_PLN!AP:AP,JPK_FA_PLN!Y:Y,B190)+SUMIFS(JPK_FA_PLN!AR:AR,JPK_FA_PLN!Y:Y,B190),"")</f>
        <v/>
      </c>
      <c r="D190" s="7" t="str">
        <f>IF(JPK_FA_PLN!Y178&lt;&gt;"",SUMIFS(JPK_FA_PLN!AI:AI,JPK_FA_PLN!Y:Y,B190)+SUMIFS(JPK_FA_PLN!AK:AK,JPK_FA_PLN!Y:Y,B190)+SUMIFS(JPK_FA_PLN!AM:AM,JPK_FA_PLN!Y:Y,B190)+SUMIFS(JPK_FA_PLN!AO:AO,JPK_FA_PLN!Y:Y,B190)+SUMIFS(JPK_FA_PLN!AQ:AQ,JPK_FA_PLN!Y:Y,B190),"")</f>
        <v/>
      </c>
      <c r="F190" s="6" t="str">
        <f>IF(JPK_FA_EUR!Y178&lt;&gt;"",JPK_FA_EUR!Y178,"")</f>
        <v/>
      </c>
      <c r="G190" s="7" t="str">
        <f>IF(JPK_FA_EUR!Y178&lt;&gt;"",SUMIFS(JPK_FA_EUR!AH:AH,JPK_FA_EUR!Y:Y,F190)+SUMIFS(JPK_FA_EUR!AJ:AJ,JPK_FA_EUR!Y:Y,F190)+SUMIFS(JPK_FA_EUR!AL:AL,JPK_FA_EUR!Y:Y,F190)+SUMIFS(JPK_FA_EUR!AN:AN,JPK_FA_EUR!Y:Y,F190)+SUMIFS(JPK_FA_EUR!AP:AP,JPK_FA_EUR!Y:Y,F190)+SUMIFS(JPK_FA_EUR!AR:AR,JPK_FA_EUR!Y:Y,F190),"")</f>
        <v/>
      </c>
      <c r="H190" s="7" t="str">
        <f>IF(JPK_FA_EUR!Y178&lt;&gt;"",SUMIFS(JPK_FA_EUR!AI:AI,JPK_FA_EUR!Y:Y,F190)+SUMIFS(JPK_FA_EUR!AK:AK,JPK_FA_EUR!Y:Y,F190)+SUMIFS(JPK_FA_EUR!AM:AM,JPK_FA_EUR!Y:Y,F190)+SUMIFS(JPK_FA_EUR!AM:AM,JPK_FA_EUR!Y:Y,F190)+SUMIFS(JPK_FA_EUR!AO:AO,JPK_FA_EUR!Y:Y,F190)+SUMIFS(JPK_FA_EUR!AQ:AQ,JPK_FA_EUR!Y:Y,F190),"")</f>
        <v/>
      </c>
    </row>
    <row r="191" spans="2:8" x14ac:dyDescent="0.35">
      <c r="B191" s="6" t="str">
        <f>IF(JPK_FA_PLN!Y179&lt;&gt;"",JPK_FA_PLN!Y179,"")</f>
        <v/>
      </c>
      <c r="C191" s="7" t="str">
        <f>IF(JPK_FA_PLN!Y179&lt;&gt;"",SUMIFS(JPK_FA_PLN!AH:AH,JPK_FA_PLN!Y:Y,B191)+SUMIFS(JPK_FA_PLN!AJ:AJ,JPK_FA_PLN!Y:Y,B191)+SUMIFS(JPK_FA_PLN!AL:AL,JPK_FA_PLN!Y:Y,B191)+SUMIFS(JPK_FA_PLN!AN:AN,JPK_FA_PLN!Y:Y,B191)+SUMIFS(JPK_FA_PLN!AP:AP,JPK_FA_PLN!Y:Y,B191)+SUMIFS(JPK_FA_PLN!AR:AR,JPK_FA_PLN!Y:Y,B191),"")</f>
        <v/>
      </c>
      <c r="D191" s="7" t="str">
        <f>IF(JPK_FA_PLN!Y179&lt;&gt;"",SUMIFS(JPK_FA_PLN!AI:AI,JPK_FA_PLN!Y:Y,B191)+SUMIFS(JPK_FA_PLN!AK:AK,JPK_FA_PLN!Y:Y,B191)+SUMIFS(JPK_FA_PLN!AM:AM,JPK_FA_PLN!Y:Y,B191)+SUMIFS(JPK_FA_PLN!AO:AO,JPK_FA_PLN!Y:Y,B191)+SUMIFS(JPK_FA_PLN!AQ:AQ,JPK_FA_PLN!Y:Y,B191),"")</f>
        <v/>
      </c>
      <c r="F191" s="6" t="str">
        <f>IF(JPK_FA_EUR!Y179&lt;&gt;"",JPK_FA_EUR!Y179,"")</f>
        <v/>
      </c>
      <c r="G191" s="7" t="str">
        <f>IF(JPK_FA_EUR!Y179&lt;&gt;"",SUMIFS(JPK_FA_EUR!AH:AH,JPK_FA_EUR!Y:Y,F191)+SUMIFS(JPK_FA_EUR!AJ:AJ,JPK_FA_EUR!Y:Y,F191)+SUMIFS(JPK_FA_EUR!AL:AL,JPK_FA_EUR!Y:Y,F191)+SUMIFS(JPK_FA_EUR!AN:AN,JPK_FA_EUR!Y:Y,F191)+SUMIFS(JPK_FA_EUR!AP:AP,JPK_FA_EUR!Y:Y,F191)+SUMIFS(JPK_FA_EUR!AR:AR,JPK_FA_EUR!Y:Y,F191),"")</f>
        <v/>
      </c>
      <c r="H191" s="7" t="str">
        <f>IF(JPK_FA_EUR!Y179&lt;&gt;"",SUMIFS(JPK_FA_EUR!AI:AI,JPK_FA_EUR!Y:Y,F191)+SUMIFS(JPK_FA_EUR!AK:AK,JPK_FA_EUR!Y:Y,F191)+SUMIFS(JPK_FA_EUR!AM:AM,JPK_FA_EUR!Y:Y,F191)+SUMIFS(JPK_FA_EUR!AM:AM,JPK_FA_EUR!Y:Y,F191)+SUMIFS(JPK_FA_EUR!AO:AO,JPK_FA_EUR!Y:Y,F191)+SUMIFS(JPK_FA_EUR!AQ:AQ,JPK_FA_EUR!Y:Y,F191),"")</f>
        <v/>
      </c>
    </row>
    <row r="192" spans="2:8" x14ac:dyDescent="0.35">
      <c r="B192" s="6" t="str">
        <f>IF(JPK_FA_PLN!Y180&lt;&gt;"",JPK_FA_PLN!Y180,"")</f>
        <v/>
      </c>
      <c r="C192" s="7" t="str">
        <f>IF(JPK_FA_PLN!Y180&lt;&gt;"",SUMIFS(JPK_FA_PLN!AH:AH,JPK_FA_PLN!Y:Y,B192)+SUMIFS(JPK_FA_PLN!AJ:AJ,JPK_FA_PLN!Y:Y,B192)+SUMIFS(JPK_FA_PLN!AL:AL,JPK_FA_PLN!Y:Y,B192)+SUMIFS(JPK_FA_PLN!AN:AN,JPK_FA_PLN!Y:Y,B192)+SUMIFS(JPK_FA_PLN!AP:AP,JPK_FA_PLN!Y:Y,B192)+SUMIFS(JPK_FA_PLN!AR:AR,JPK_FA_PLN!Y:Y,B192),"")</f>
        <v/>
      </c>
      <c r="D192" s="7" t="str">
        <f>IF(JPK_FA_PLN!Y180&lt;&gt;"",SUMIFS(JPK_FA_PLN!AI:AI,JPK_FA_PLN!Y:Y,B192)+SUMIFS(JPK_FA_PLN!AK:AK,JPK_FA_PLN!Y:Y,B192)+SUMIFS(JPK_FA_PLN!AM:AM,JPK_FA_PLN!Y:Y,B192)+SUMIFS(JPK_FA_PLN!AO:AO,JPK_FA_PLN!Y:Y,B192)+SUMIFS(JPK_FA_PLN!AQ:AQ,JPK_FA_PLN!Y:Y,B192),"")</f>
        <v/>
      </c>
      <c r="F192" s="6" t="str">
        <f>IF(JPK_FA_EUR!Y180&lt;&gt;"",JPK_FA_EUR!Y180,"")</f>
        <v/>
      </c>
      <c r="G192" s="7" t="str">
        <f>IF(JPK_FA_EUR!Y180&lt;&gt;"",SUMIFS(JPK_FA_EUR!AH:AH,JPK_FA_EUR!Y:Y,F192)+SUMIFS(JPK_FA_EUR!AJ:AJ,JPK_FA_EUR!Y:Y,F192)+SUMIFS(JPK_FA_EUR!AL:AL,JPK_FA_EUR!Y:Y,F192)+SUMIFS(JPK_FA_EUR!AN:AN,JPK_FA_EUR!Y:Y,F192)+SUMIFS(JPK_FA_EUR!AP:AP,JPK_FA_EUR!Y:Y,F192)+SUMIFS(JPK_FA_EUR!AR:AR,JPK_FA_EUR!Y:Y,F192),"")</f>
        <v/>
      </c>
      <c r="H192" s="7" t="str">
        <f>IF(JPK_FA_EUR!Y180&lt;&gt;"",SUMIFS(JPK_FA_EUR!AI:AI,JPK_FA_EUR!Y:Y,F192)+SUMIFS(JPK_FA_EUR!AK:AK,JPK_FA_EUR!Y:Y,F192)+SUMIFS(JPK_FA_EUR!AM:AM,JPK_FA_EUR!Y:Y,F192)+SUMIFS(JPK_FA_EUR!AM:AM,JPK_FA_EUR!Y:Y,F192)+SUMIFS(JPK_FA_EUR!AO:AO,JPK_FA_EUR!Y:Y,F192)+SUMIFS(JPK_FA_EUR!AQ:AQ,JPK_FA_EUR!Y:Y,F192),"")</f>
        <v/>
      </c>
    </row>
    <row r="193" spans="2:8" x14ac:dyDescent="0.35">
      <c r="B193" s="6" t="str">
        <f>IF(JPK_FA_PLN!Y181&lt;&gt;"",JPK_FA_PLN!Y181,"")</f>
        <v/>
      </c>
      <c r="C193" s="7" t="str">
        <f>IF(JPK_FA_PLN!Y181&lt;&gt;"",SUMIFS(JPK_FA_PLN!AH:AH,JPK_FA_PLN!Y:Y,B193)+SUMIFS(JPK_FA_PLN!AJ:AJ,JPK_FA_PLN!Y:Y,B193)+SUMIFS(JPK_FA_PLN!AL:AL,JPK_FA_PLN!Y:Y,B193)+SUMIFS(JPK_FA_PLN!AN:AN,JPK_FA_PLN!Y:Y,B193)+SUMIFS(JPK_FA_PLN!AP:AP,JPK_FA_PLN!Y:Y,B193)+SUMIFS(JPK_FA_PLN!AR:AR,JPK_FA_PLN!Y:Y,B193),"")</f>
        <v/>
      </c>
      <c r="D193" s="7" t="str">
        <f>IF(JPK_FA_PLN!Y181&lt;&gt;"",SUMIFS(JPK_FA_PLN!AI:AI,JPK_FA_PLN!Y:Y,B193)+SUMIFS(JPK_FA_PLN!AK:AK,JPK_FA_PLN!Y:Y,B193)+SUMIFS(JPK_FA_PLN!AM:AM,JPK_FA_PLN!Y:Y,B193)+SUMIFS(JPK_FA_PLN!AO:AO,JPK_FA_PLN!Y:Y,B193)+SUMIFS(JPK_FA_PLN!AQ:AQ,JPK_FA_PLN!Y:Y,B193),"")</f>
        <v/>
      </c>
      <c r="F193" s="6" t="str">
        <f>IF(JPK_FA_EUR!Y181&lt;&gt;"",JPK_FA_EUR!Y181,"")</f>
        <v/>
      </c>
      <c r="G193" s="7" t="str">
        <f>IF(JPK_FA_EUR!Y181&lt;&gt;"",SUMIFS(JPK_FA_EUR!AH:AH,JPK_FA_EUR!Y:Y,F193)+SUMIFS(JPK_FA_EUR!AJ:AJ,JPK_FA_EUR!Y:Y,F193)+SUMIFS(JPK_FA_EUR!AL:AL,JPK_FA_EUR!Y:Y,F193)+SUMIFS(JPK_FA_EUR!AN:AN,JPK_FA_EUR!Y:Y,F193)+SUMIFS(JPK_FA_EUR!AP:AP,JPK_FA_EUR!Y:Y,F193)+SUMIFS(JPK_FA_EUR!AR:AR,JPK_FA_EUR!Y:Y,F193),"")</f>
        <v/>
      </c>
      <c r="H193" s="7" t="str">
        <f>IF(JPK_FA_EUR!Y181&lt;&gt;"",SUMIFS(JPK_FA_EUR!AI:AI,JPK_FA_EUR!Y:Y,F193)+SUMIFS(JPK_FA_EUR!AK:AK,JPK_FA_EUR!Y:Y,F193)+SUMIFS(JPK_FA_EUR!AM:AM,JPK_FA_EUR!Y:Y,F193)+SUMIFS(JPK_FA_EUR!AM:AM,JPK_FA_EUR!Y:Y,F193)+SUMIFS(JPK_FA_EUR!AO:AO,JPK_FA_EUR!Y:Y,F193)+SUMIFS(JPK_FA_EUR!AQ:AQ,JPK_FA_EUR!Y:Y,F193),"")</f>
        <v/>
      </c>
    </row>
    <row r="194" spans="2:8" x14ac:dyDescent="0.35">
      <c r="B194" s="6" t="str">
        <f>IF(JPK_FA_PLN!Y182&lt;&gt;"",JPK_FA_PLN!Y182,"")</f>
        <v/>
      </c>
      <c r="C194" s="7" t="str">
        <f>IF(JPK_FA_PLN!Y182&lt;&gt;"",SUMIFS(JPK_FA_PLN!AH:AH,JPK_FA_PLN!Y:Y,B194)+SUMIFS(JPK_FA_PLN!AJ:AJ,JPK_FA_PLN!Y:Y,B194)+SUMIFS(JPK_FA_PLN!AL:AL,JPK_FA_PLN!Y:Y,B194)+SUMIFS(JPK_FA_PLN!AN:AN,JPK_FA_PLN!Y:Y,B194)+SUMIFS(JPK_FA_PLN!AP:AP,JPK_FA_PLN!Y:Y,B194)+SUMIFS(JPK_FA_PLN!AR:AR,JPK_FA_PLN!Y:Y,B194),"")</f>
        <v/>
      </c>
      <c r="D194" s="7" t="str">
        <f>IF(JPK_FA_PLN!Y182&lt;&gt;"",SUMIFS(JPK_FA_PLN!AI:AI,JPK_FA_PLN!Y:Y,B194)+SUMIFS(JPK_FA_PLN!AK:AK,JPK_FA_PLN!Y:Y,B194)+SUMIFS(JPK_FA_PLN!AM:AM,JPK_FA_PLN!Y:Y,B194)+SUMIFS(JPK_FA_PLN!AO:AO,JPK_FA_PLN!Y:Y,B194)+SUMIFS(JPK_FA_PLN!AQ:AQ,JPK_FA_PLN!Y:Y,B194),"")</f>
        <v/>
      </c>
      <c r="F194" s="6" t="str">
        <f>IF(JPK_FA_EUR!Y182&lt;&gt;"",JPK_FA_EUR!Y182,"")</f>
        <v/>
      </c>
      <c r="G194" s="7" t="str">
        <f>IF(JPK_FA_EUR!Y182&lt;&gt;"",SUMIFS(JPK_FA_EUR!AH:AH,JPK_FA_EUR!Y:Y,F194)+SUMIFS(JPK_FA_EUR!AJ:AJ,JPK_FA_EUR!Y:Y,F194)+SUMIFS(JPK_FA_EUR!AL:AL,JPK_FA_EUR!Y:Y,F194)+SUMIFS(JPK_FA_EUR!AN:AN,JPK_FA_EUR!Y:Y,F194)+SUMIFS(JPK_FA_EUR!AP:AP,JPK_FA_EUR!Y:Y,F194)+SUMIFS(JPK_FA_EUR!AR:AR,JPK_FA_EUR!Y:Y,F194),"")</f>
        <v/>
      </c>
      <c r="H194" s="7" t="str">
        <f>IF(JPK_FA_EUR!Y182&lt;&gt;"",SUMIFS(JPK_FA_EUR!AI:AI,JPK_FA_EUR!Y:Y,F194)+SUMIFS(JPK_FA_EUR!AK:AK,JPK_FA_EUR!Y:Y,F194)+SUMIFS(JPK_FA_EUR!AM:AM,JPK_FA_EUR!Y:Y,F194)+SUMIFS(JPK_FA_EUR!AM:AM,JPK_FA_EUR!Y:Y,F194)+SUMIFS(JPK_FA_EUR!AO:AO,JPK_FA_EUR!Y:Y,F194)+SUMIFS(JPK_FA_EUR!AQ:AQ,JPK_FA_EUR!Y:Y,F194),"")</f>
        <v/>
      </c>
    </row>
    <row r="195" spans="2:8" x14ac:dyDescent="0.35">
      <c r="B195" s="6" t="str">
        <f>IF(JPK_FA_PLN!Y183&lt;&gt;"",JPK_FA_PLN!Y183,"")</f>
        <v/>
      </c>
      <c r="C195" s="7" t="str">
        <f>IF(JPK_FA_PLN!Y183&lt;&gt;"",SUMIFS(JPK_FA_PLN!AH:AH,JPK_FA_PLN!Y:Y,B195)+SUMIFS(JPK_FA_PLN!AJ:AJ,JPK_FA_PLN!Y:Y,B195)+SUMIFS(JPK_FA_PLN!AL:AL,JPK_FA_PLN!Y:Y,B195)+SUMIFS(JPK_FA_PLN!AN:AN,JPK_FA_PLN!Y:Y,B195)+SUMIFS(JPK_FA_PLN!AP:AP,JPK_FA_PLN!Y:Y,B195)+SUMIFS(JPK_FA_PLN!AR:AR,JPK_FA_PLN!Y:Y,B195),"")</f>
        <v/>
      </c>
      <c r="D195" s="7" t="str">
        <f>IF(JPK_FA_PLN!Y183&lt;&gt;"",SUMIFS(JPK_FA_PLN!AI:AI,JPK_FA_PLN!Y:Y,B195)+SUMIFS(JPK_FA_PLN!AK:AK,JPK_FA_PLN!Y:Y,B195)+SUMIFS(JPK_FA_PLN!AM:AM,JPK_FA_PLN!Y:Y,B195)+SUMIFS(JPK_FA_PLN!AO:AO,JPK_FA_PLN!Y:Y,B195)+SUMIFS(JPK_FA_PLN!AQ:AQ,JPK_FA_PLN!Y:Y,B195),"")</f>
        <v/>
      </c>
      <c r="F195" s="6" t="str">
        <f>IF(JPK_FA_EUR!Y183&lt;&gt;"",JPK_FA_EUR!Y183,"")</f>
        <v/>
      </c>
      <c r="G195" s="7" t="str">
        <f>IF(JPK_FA_EUR!Y183&lt;&gt;"",SUMIFS(JPK_FA_EUR!AH:AH,JPK_FA_EUR!Y:Y,F195)+SUMIFS(JPK_FA_EUR!AJ:AJ,JPK_FA_EUR!Y:Y,F195)+SUMIFS(JPK_FA_EUR!AL:AL,JPK_FA_EUR!Y:Y,F195)+SUMIFS(JPK_FA_EUR!AN:AN,JPK_FA_EUR!Y:Y,F195)+SUMIFS(JPK_FA_EUR!AP:AP,JPK_FA_EUR!Y:Y,F195)+SUMIFS(JPK_FA_EUR!AR:AR,JPK_FA_EUR!Y:Y,F195),"")</f>
        <v/>
      </c>
      <c r="H195" s="7" t="str">
        <f>IF(JPK_FA_EUR!Y183&lt;&gt;"",SUMIFS(JPK_FA_EUR!AI:AI,JPK_FA_EUR!Y:Y,F195)+SUMIFS(JPK_FA_EUR!AK:AK,JPK_FA_EUR!Y:Y,F195)+SUMIFS(JPK_FA_EUR!AM:AM,JPK_FA_EUR!Y:Y,F195)+SUMIFS(JPK_FA_EUR!AM:AM,JPK_FA_EUR!Y:Y,F195)+SUMIFS(JPK_FA_EUR!AO:AO,JPK_FA_EUR!Y:Y,F195)+SUMIFS(JPK_FA_EUR!AQ:AQ,JPK_FA_EUR!Y:Y,F195),"")</f>
        <v/>
      </c>
    </row>
    <row r="196" spans="2:8" x14ac:dyDescent="0.35">
      <c r="B196" s="6" t="str">
        <f>IF(JPK_FA_PLN!Y184&lt;&gt;"",JPK_FA_PLN!Y184,"")</f>
        <v/>
      </c>
      <c r="C196" s="7" t="str">
        <f>IF(JPK_FA_PLN!Y184&lt;&gt;"",SUMIFS(JPK_FA_PLN!AH:AH,JPK_FA_PLN!Y:Y,B196)+SUMIFS(JPK_FA_PLN!AJ:AJ,JPK_FA_PLN!Y:Y,B196)+SUMIFS(JPK_FA_PLN!AL:AL,JPK_FA_PLN!Y:Y,B196)+SUMIFS(JPK_FA_PLN!AN:AN,JPK_FA_PLN!Y:Y,B196)+SUMIFS(JPK_FA_PLN!AP:AP,JPK_FA_PLN!Y:Y,B196)+SUMIFS(JPK_FA_PLN!AR:AR,JPK_FA_PLN!Y:Y,B196),"")</f>
        <v/>
      </c>
      <c r="D196" s="7" t="str">
        <f>IF(JPK_FA_PLN!Y184&lt;&gt;"",SUMIFS(JPK_FA_PLN!AI:AI,JPK_FA_PLN!Y:Y,B196)+SUMIFS(JPK_FA_PLN!AK:AK,JPK_FA_PLN!Y:Y,B196)+SUMIFS(JPK_FA_PLN!AM:AM,JPK_FA_PLN!Y:Y,B196)+SUMIFS(JPK_FA_PLN!AO:AO,JPK_FA_PLN!Y:Y,B196)+SUMIFS(JPK_FA_PLN!AQ:AQ,JPK_FA_PLN!Y:Y,B196),"")</f>
        <v/>
      </c>
      <c r="F196" s="6" t="str">
        <f>IF(JPK_FA_EUR!Y184&lt;&gt;"",JPK_FA_EUR!Y184,"")</f>
        <v/>
      </c>
      <c r="G196" s="7" t="str">
        <f>IF(JPK_FA_EUR!Y184&lt;&gt;"",SUMIFS(JPK_FA_EUR!AH:AH,JPK_FA_EUR!Y:Y,F196)+SUMIFS(JPK_FA_EUR!AJ:AJ,JPK_FA_EUR!Y:Y,F196)+SUMIFS(JPK_FA_EUR!AL:AL,JPK_FA_EUR!Y:Y,F196)+SUMIFS(JPK_FA_EUR!AN:AN,JPK_FA_EUR!Y:Y,F196)+SUMIFS(JPK_FA_EUR!AP:AP,JPK_FA_EUR!Y:Y,F196)+SUMIFS(JPK_FA_EUR!AR:AR,JPK_FA_EUR!Y:Y,F196),"")</f>
        <v/>
      </c>
      <c r="H196" s="7" t="str">
        <f>IF(JPK_FA_EUR!Y184&lt;&gt;"",SUMIFS(JPK_FA_EUR!AI:AI,JPK_FA_EUR!Y:Y,F196)+SUMIFS(JPK_FA_EUR!AK:AK,JPK_FA_EUR!Y:Y,F196)+SUMIFS(JPK_FA_EUR!AM:AM,JPK_FA_EUR!Y:Y,F196)+SUMIFS(JPK_FA_EUR!AM:AM,JPK_FA_EUR!Y:Y,F196)+SUMIFS(JPK_FA_EUR!AO:AO,JPK_FA_EUR!Y:Y,F196)+SUMIFS(JPK_FA_EUR!AQ:AQ,JPK_FA_EUR!Y:Y,F196),"")</f>
        <v/>
      </c>
    </row>
    <row r="197" spans="2:8" x14ac:dyDescent="0.35">
      <c r="B197" s="6" t="str">
        <f>IF(JPK_FA_PLN!Y185&lt;&gt;"",JPK_FA_PLN!Y185,"")</f>
        <v/>
      </c>
      <c r="C197" s="7" t="str">
        <f>IF(JPK_FA_PLN!Y185&lt;&gt;"",SUMIFS(JPK_FA_PLN!AH:AH,JPK_FA_PLN!Y:Y,B197)+SUMIFS(JPK_FA_PLN!AJ:AJ,JPK_FA_PLN!Y:Y,B197)+SUMIFS(JPK_FA_PLN!AL:AL,JPK_FA_PLN!Y:Y,B197)+SUMIFS(JPK_FA_PLN!AN:AN,JPK_FA_PLN!Y:Y,B197)+SUMIFS(JPK_FA_PLN!AP:AP,JPK_FA_PLN!Y:Y,B197)+SUMIFS(JPK_FA_PLN!AR:AR,JPK_FA_PLN!Y:Y,B197),"")</f>
        <v/>
      </c>
      <c r="D197" s="7" t="str">
        <f>IF(JPK_FA_PLN!Y185&lt;&gt;"",SUMIFS(JPK_FA_PLN!AI:AI,JPK_FA_PLN!Y:Y,B197)+SUMIFS(JPK_FA_PLN!AK:AK,JPK_FA_PLN!Y:Y,B197)+SUMIFS(JPK_FA_PLN!AM:AM,JPK_FA_PLN!Y:Y,B197)+SUMIFS(JPK_FA_PLN!AO:AO,JPK_FA_PLN!Y:Y,B197)+SUMIFS(JPK_FA_PLN!AQ:AQ,JPK_FA_PLN!Y:Y,B197),"")</f>
        <v/>
      </c>
      <c r="F197" s="6" t="str">
        <f>IF(JPK_FA_EUR!Y185&lt;&gt;"",JPK_FA_EUR!Y185,"")</f>
        <v/>
      </c>
      <c r="G197" s="7" t="str">
        <f>IF(JPK_FA_EUR!Y185&lt;&gt;"",SUMIFS(JPK_FA_EUR!AH:AH,JPK_FA_EUR!Y:Y,F197)+SUMIFS(JPK_FA_EUR!AJ:AJ,JPK_FA_EUR!Y:Y,F197)+SUMIFS(JPK_FA_EUR!AL:AL,JPK_FA_EUR!Y:Y,F197)+SUMIFS(JPK_FA_EUR!AN:AN,JPK_FA_EUR!Y:Y,F197)+SUMIFS(JPK_FA_EUR!AP:AP,JPK_FA_EUR!Y:Y,F197)+SUMIFS(JPK_FA_EUR!AR:AR,JPK_FA_EUR!Y:Y,F197),"")</f>
        <v/>
      </c>
      <c r="H197" s="7" t="str">
        <f>IF(JPK_FA_EUR!Y185&lt;&gt;"",SUMIFS(JPK_FA_EUR!AI:AI,JPK_FA_EUR!Y:Y,F197)+SUMIFS(JPK_FA_EUR!AK:AK,JPK_FA_EUR!Y:Y,F197)+SUMIFS(JPK_FA_EUR!AM:AM,JPK_FA_EUR!Y:Y,F197)+SUMIFS(JPK_FA_EUR!AM:AM,JPK_FA_EUR!Y:Y,F197)+SUMIFS(JPK_FA_EUR!AO:AO,JPK_FA_EUR!Y:Y,F197)+SUMIFS(JPK_FA_EUR!AQ:AQ,JPK_FA_EUR!Y:Y,F197),"")</f>
        <v/>
      </c>
    </row>
    <row r="198" spans="2:8" x14ac:dyDescent="0.35">
      <c r="B198" s="6" t="str">
        <f>IF(JPK_FA_PLN!Y186&lt;&gt;"",JPK_FA_PLN!Y186,"")</f>
        <v/>
      </c>
      <c r="C198" s="7" t="str">
        <f>IF(JPK_FA_PLN!Y186&lt;&gt;"",SUMIFS(JPK_FA_PLN!AH:AH,JPK_FA_PLN!Y:Y,B198)+SUMIFS(JPK_FA_PLN!AJ:AJ,JPK_FA_PLN!Y:Y,B198)+SUMIFS(JPK_FA_PLN!AL:AL,JPK_FA_PLN!Y:Y,B198)+SUMIFS(JPK_FA_PLN!AN:AN,JPK_FA_PLN!Y:Y,B198)+SUMIFS(JPK_FA_PLN!AP:AP,JPK_FA_PLN!Y:Y,B198)+SUMIFS(JPK_FA_PLN!AR:AR,JPK_FA_PLN!Y:Y,B198),"")</f>
        <v/>
      </c>
      <c r="D198" s="7" t="str">
        <f>IF(JPK_FA_PLN!Y186&lt;&gt;"",SUMIFS(JPK_FA_PLN!AI:AI,JPK_FA_PLN!Y:Y,B198)+SUMIFS(JPK_FA_PLN!AK:AK,JPK_FA_PLN!Y:Y,B198)+SUMIFS(JPK_FA_PLN!AM:AM,JPK_FA_PLN!Y:Y,B198)+SUMIFS(JPK_FA_PLN!AO:AO,JPK_FA_PLN!Y:Y,B198)+SUMIFS(JPK_FA_PLN!AQ:AQ,JPK_FA_PLN!Y:Y,B198),"")</f>
        <v/>
      </c>
      <c r="F198" s="6" t="str">
        <f>IF(JPK_FA_EUR!Y186&lt;&gt;"",JPK_FA_EUR!Y186,"")</f>
        <v/>
      </c>
      <c r="G198" s="7" t="str">
        <f>IF(JPK_FA_EUR!Y186&lt;&gt;"",SUMIFS(JPK_FA_EUR!AH:AH,JPK_FA_EUR!Y:Y,F198)+SUMIFS(JPK_FA_EUR!AJ:AJ,JPK_FA_EUR!Y:Y,F198)+SUMIFS(JPK_FA_EUR!AL:AL,JPK_FA_EUR!Y:Y,F198)+SUMIFS(JPK_FA_EUR!AN:AN,JPK_FA_EUR!Y:Y,F198)+SUMIFS(JPK_FA_EUR!AP:AP,JPK_FA_EUR!Y:Y,F198)+SUMIFS(JPK_FA_EUR!AR:AR,JPK_FA_EUR!Y:Y,F198),"")</f>
        <v/>
      </c>
      <c r="H198" s="7" t="str">
        <f>IF(JPK_FA_EUR!Y186&lt;&gt;"",SUMIFS(JPK_FA_EUR!AI:AI,JPK_FA_EUR!Y:Y,F198)+SUMIFS(JPK_FA_EUR!AK:AK,JPK_FA_EUR!Y:Y,F198)+SUMIFS(JPK_FA_EUR!AM:AM,JPK_FA_EUR!Y:Y,F198)+SUMIFS(JPK_FA_EUR!AM:AM,JPK_FA_EUR!Y:Y,F198)+SUMIFS(JPK_FA_EUR!AO:AO,JPK_FA_EUR!Y:Y,F198)+SUMIFS(JPK_FA_EUR!AQ:AQ,JPK_FA_EUR!Y:Y,F198),"")</f>
        <v/>
      </c>
    </row>
    <row r="199" spans="2:8" x14ac:dyDescent="0.35">
      <c r="B199" s="6" t="str">
        <f>IF(JPK_FA_PLN!Y187&lt;&gt;"",JPK_FA_PLN!Y187,"")</f>
        <v/>
      </c>
      <c r="C199" s="7" t="str">
        <f>IF(JPK_FA_PLN!Y187&lt;&gt;"",SUMIFS(JPK_FA_PLN!AH:AH,JPK_FA_PLN!Y:Y,B199)+SUMIFS(JPK_FA_PLN!AJ:AJ,JPK_FA_PLN!Y:Y,B199)+SUMIFS(JPK_FA_PLN!AL:AL,JPK_FA_PLN!Y:Y,B199)+SUMIFS(JPK_FA_PLN!AN:AN,JPK_FA_PLN!Y:Y,B199)+SUMIFS(JPK_FA_PLN!AP:AP,JPK_FA_PLN!Y:Y,B199)+SUMIFS(JPK_FA_PLN!AR:AR,JPK_FA_PLN!Y:Y,B199),"")</f>
        <v/>
      </c>
      <c r="D199" s="7" t="str">
        <f>IF(JPK_FA_PLN!Y187&lt;&gt;"",SUMIFS(JPK_FA_PLN!AI:AI,JPK_FA_PLN!Y:Y,B199)+SUMIFS(JPK_FA_PLN!AK:AK,JPK_FA_PLN!Y:Y,B199)+SUMIFS(JPK_FA_PLN!AM:AM,JPK_FA_PLN!Y:Y,B199)+SUMIFS(JPK_FA_PLN!AO:AO,JPK_FA_PLN!Y:Y,B199)+SUMIFS(JPK_FA_PLN!AQ:AQ,JPK_FA_PLN!Y:Y,B199),"")</f>
        <v/>
      </c>
      <c r="F199" s="6" t="str">
        <f>IF(JPK_FA_EUR!Y187&lt;&gt;"",JPK_FA_EUR!Y187,"")</f>
        <v/>
      </c>
      <c r="G199" s="7" t="str">
        <f>IF(JPK_FA_EUR!Y187&lt;&gt;"",SUMIFS(JPK_FA_EUR!AH:AH,JPK_FA_EUR!Y:Y,F199)+SUMIFS(JPK_FA_EUR!AJ:AJ,JPK_FA_EUR!Y:Y,F199)+SUMIFS(JPK_FA_EUR!AL:AL,JPK_FA_EUR!Y:Y,F199)+SUMIFS(JPK_FA_EUR!AN:AN,JPK_FA_EUR!Y:Y,F199)+SUMIFS(JPK_FA_EUR!AP:AP,JPK_FA_EUR!Y:Y,F199)+SUMIFS(JPK_FA_EUR!AR:AR,JPK_FA_EUR!Y:Y,F199),"")</f>
        <v/>
      </c>
      <c r="H199" s="7" t="str">
        <f>IF(JPK_FA_EUR!Y187&lt;&gt;"",SUMIFS(JPK_FA_EUR!AI:AI,JPK_FA_EUR!Y:Y,F199)+SUMIFS(JPK_FA_EUR!AK:AK,JPK_FA_EUR!Y:Y,F199)+SUMIFS(JPK_FA_EUR!AM:AM,JPK_FA_EUR!Y:Y,F199)+SUMIFS(JPK_FA_EUR!AM:AM,JPK_FA_EUR!Y:Y,F199)+SUMIFS(JPK_FA_EUR!AO:AO,JPK_FA_EUR!Y:Y,F199)+SUMIFS(JPK_FA_EUR!AQ:AQ,JPK_FA_EUR!Y:Y,F199),"")</f>
        <v/>
      </c>
    </row>
    <row r="200" spans="2:8" x14ac:dyDescent="0.35">
      <c r="B200" s="6" t="str">
        <f>IF(JPK_FA_PLN!Y188&lt;&gt;"",JPK_FA_PLN!Y188,"")</f>
        <v/>
      </c>
      <c r="C200" s="7" t="str">
        <f>IF(JPK_FA_PLN!Y188&lt;&gt;"",SUMIFS(JPK_FA_PLN!AH:AH,JPK_FA_PLN!Y:Y,B200)+SUMIFS(JPK_FA_PLN!AJ:AJ,JPK_FA_PLN!Y:Y,B200)+SUMIFS(JPK_FA_PLN!AL:AL,JPK_FA_PLN!Y:Y,B200)+SUMIFS(JPK_FA_PLN!AN:AN,JPK_FA_PLN!Y:Y,B200)+SUMIFS(JPK_FA_PLN!AP:AP,JPK_FA_PLN!Y:Y,B200)+SUMIFS(JPK_FA_PLN!AR:AR,JPK_FA_PLN!Y:Y,B200),"")</f>
        <v/>
      </c>
      <c r="D200" s="7" t="str">
        <f>IF(JPK_FA_PLN!Y188&lt;&gt;"",SUMIFS(JPK_FA_PLN!AI:AI,JPK_FA_PLN!Y:Y,B200)+SUMIFS(JPK_FA_PLN!AK:AK,JPK_FA_PLN!Y:Y,B200)+SUMIFS(JPK_FA_PLN!AM:AM,JPK_FA_PLN!Y:Y,B200)+SUMIFS(JPK_FA_PLN!AO:AO,JPK_FA_PLN!Y:Y,B200)+SUMIFS(JPK_FA_PLN!AQ:AQ,JPK_FA_PLN!Y:Y,B200),"")</f>
        <v/>
      </c>
      <c r="F200" s="6" t="str">
        <f>IF(JPK_FA_EUR!Y188&lt;&gt;"",JPK_FA_EUR!Y188,"")</f>
        <v/>
      </c>
      <c r="G200" s="7" t="str">
        <f>IF(JPK_FA_EUR!Y188&lt;&gt;"",SUMIFS(JPK_FA_EUR!AH:AH,JPK_FA_EUR!Y:Y,F200)+SUMIFS(JPK_FA_EUR!AJ:AJ,JPK_FA_EUR!Y:Y,F200)+SUMIFS(JPK_FA_EUR!AL:AL,JPK_FA_EUR!Y:Y,F200)+SUMIFS(JPK_FA_EUR!AN:AN,JPK_FA_EUR!Y:Y,F200)+SUMIFS(JPK_FA_EUR!AP:AP,JPK_FA_EUR!Y:Y,F200)+SUMIFS(JPK_FA_EUR!AR:AR,JPK_FA_EUR!Y:Y,F200),"")</f>
        <v/>
      </c>
      <c r="H200" s="7" t="str">
        <f>IF(JPK_FA_EUR!Y188&lt;&gt;"",SUMIFS(JPK_FA_EUR!AI:AI,JPK_FA_EUR!Y:Y,F200)+SUMIFS(JPK_FA_EUR!AK:AK,JPK_FA_EUR!Y:Y,F200)+SUMIFS(JPK_FA_EUR!AM:AM,JPK_FA_EUR!Y:Y,F200)+SUMIFS(JPK_FA_EUR!AM:AM,JPK_FA_EUR!Y:Y,F200)+SUMIFS(JPK_FA_EUR!AO:AO,JPK_FA_EUR!Y:Y,F200)+SUMIFS(JPK_FA_EUR!AQ:AQ,JPK_FA_EUR!Y:Y,F200),"")</f>
        <v/>
      </c>
    </row>
    <row r="201" spans="2:8" x14ac:dyDescent="0.35">
      <c r="B201" s="6" t="str">
        <f>IF(JPK_FA_PLN!Y189&lt;&gt;"",JPK_FA_PLN!Y189,"")</f>
        <v/>
      </c>
      <c r="C201" s="7" t="str">
        <f>IF(JPK_FA_PLN!Y189&lt;&gt;"",SUMIFS(JPK_FA_PLN!AH:AH,JPK_FA_PLN!Y:Y,B201)+SUMIFS(JPK_FA_PLN!AJ:AJ,JPK_FA_PLN!Y:Y,B201)+SUMIFS(JPK_FA_PLN!AL:AL,JPK_FA_PLN!Y:Y,B201)+SUMIFS(JPK_FA_PLN!AN:AN,JPK_FA_PLN!Y:Y,B201)+SUMIFS(JPK_FA_PLN!AP:AP,JPK_FA_PLN!Y:Y,B201)+SUMIFS(JPK_FA_PLN!AR:AR,JPK_FA_PLN!Y:Y,B201),"")</f>
        <v/>
      </c>
      <c r="D201" s="7" t="str">
        <f>IF(JPK_FA_PLN!Y189&lt;&gt;"",SUMIFS(JPK_FA_PLN!AI:AI,JPK_FA_PLN!Y:Y,B201)+SUMIFS(JPK_FA_PLN!AK:AK,JPK_FA_PLN!Y:Y,B201)+SUMIFS(JPK_FA_PLN!AM:AM,JPK_FA_PLN!Y:Y,B201)+SUMIFS(JPK_FA_PLN!AO:AO,JPK_FA_PLN!Y:Y,B201)+SUMIFS(JPK_FA_PLN!AQ:AQ,JPK_FA_PLN!Y:Y,B201),"")</f>
        <v/>
      </c>
      <c r="F201" s="6" t="str">
        <f>IF(JPK_FA_EUR!Y189&lt;&gt;"",JPK_FA_EUR!Y189,"")</f>
        <v/>
      </c>
      <c r="G201" s="7" t="str">
        <f>IF(JPK_FA_EUR!Y189&lt;&gt;"",SUMIFS(JPK_FA_EUR!AH:AH,JPK_FA_EUR!Y:Y,F201)+SUMIFS(JPK_FA_EUR!AJ:AJ,JPK_FA_EUR!Y:Y,F201)+SUMIFS(JPK_FA_EUR!AL:AL,JPK_FA_EUR!Y:Y,F201)+SUMIFS(JPK_FA_EUR!AN:AN,JPK_FA_EUR!Y:Y,F201)+SUMIFS(JPK_FA_EUR!AP:AP,JPK_FA_EUR!Y:Y,F201)+SUMIFS(JPK_FA_EUR!AR:AR,JPK_FA_EUR!Y:Y,F201),"")</f>
        <v/>
      </c>
      <c r="H201" s="7" t="str">
        <f>IF(JPK_FA_EUR!Y189&lt;&gt;"",SUMIFS(JPK_FA_EUR!AI:AI,JPK_FA_EUR!Y:Y,F201)+SUMIFS(JPK_FA_EUR!AK:AK,JPK_FA_EUR!Y:Y,F201)+SUMIFS(JPK_FA_EUR!AM:AM,JPK_FA_EUR!Y:Y,F201)+SUMIFS(JPK_FA_EUR!AM:AM,JPK_FA_EUR!Y:Y,F201)+SUMIFS(JPK_FA_EUR!AO:AO,JPK_FA_EUR!Y:Y,F201)+SUMIFS(JPK_FA_EUR!AQ:AQ,JPK_FA_EUR!Y:Y,F201),"")</f>
        <v/>
      </c>
    </row>
    <row r="202" spans="2:8" x14ac:dyDescent="0.35">
      <c r="B202" s="6" t="str">
        <f>IF(JPK_FA_PLN!Y190&lt;&gt;"",JPK_FA_PLN!Y190,"")</f>
        <v/>
      </c>
      <c r="C202" s="7" t="str">
        <f>IF(JPK_FA_PLN!Y190&lt;&gt;"",SUMIFS(JPK_FA_PLN!AH:AH,JPK_FA_PLN!Y:Y,B202)+SUMIFS(JPK_FA_PLN!AJ:AJ,JPK_FA_PLN!Y:Y,B202)+SUMIFS(JPK_FA_PLN!AL:AL,JPK_FA_PLN!Y:Y,B202)+SUMIFS(JPK_FA_PLN!AN:AN,JPK_FA_PLN!Y:Y,B202)+SUMIFS(JPK_FA_PLN!AP:AP,JPK_FA_PLN!Y:Y,B202)+SUMIFS(JPK_FA_PLN!AR:AR,JPK_FA_PLN!Y:Y,B202),"")</f>
        <v/>
      </c>
      <c r="D202" s="7" t="str">
        <f>IF(JPK_FA_PLN!Y190&lt;&gt;"",SUMIFS(JPK_FA_PLN!AI:AI,JPK_FA_PLN!Y:Y,B202)+SUMIFS(JPK_FA_PLN!AK:AK,JPK_FA_PLN!Y:Y,B202)+SUMIFS(JPK_FA_PLN!AM:AM,JPK_FA_PLN!Y:Y,B202)+SUMIFS(JPK_FA_PLN!AO:AO,JPK_FA_PLN!Y:Y,B202)+SUMIFS(JPK_FA_PLN!AQ:AQ,JPK_FA_PLN!Y:Y,B202),"")</f>
        <v/>
      </c>
      <c r="F202" s="6" t="str">
        <f>IF(JPK_FA_EUR!Y190&lt;&gt;"",JPK_FA_EUR!Y190,"")</f>
        <v/>
      </c>
      <c r="G202" s="7" t="str">
        <f>IF(JPK_FA_EUR!Y190&lt;&gt;"",SUMIFS(JPK_FA_EUR!AH:AH,JPK_FA_EUR!Y:Y,F202)+SUMIFS(JPK_FA_EUR!AJ:AJ,JPK_FA_EUR!Y:Y,F202)+SUMIFS(JPK_FA_EUR!AL:AL,JPK_FA_EUR!Y:Y,F202)+SUMIFS(JPK_FA_EUR!AN:AN,JPK_FA_EUR!Y:Y,F202)+SUMIFS(JPK_FA_EUR!AP:AP,JPK_FA_EUR!Y:Y,F202)+SUMIFS(JPK_FA_EUR!AR:AR,JPK_FA_EUR!Y:Y,F202),"")</f>
        <v/>
      </c>
      <c r="H202" s="7" t="str">
        <f>IF(JPK_FA_EUR!Y190&lt;&gt;"",SUMIFS(JPK_FA_EUR!AI:AI,JPK_FA_EUR!Y:Y,F202)+SUMIFS(JPK_FA_EUR!AK:AK,JPK_FA_EUR!Y:Y,F202)+SUMIFS(JPK_FA_EUR!AM:AM,JPK_FA_EUR!Y:Y,F202)+SUMIFS(JPK_FA_EUR!AM:AM,JPK_FA_EUR!Y:Y,F202)+SUMIFS(JPK_FA_EUR!AO:AO,JPK_FA_EUR!Y:Y,F202)+SUMIFS(JPK_FA_EUR!AQ:AQ,JPK_FA_EUR!Y:Y,F202),"")</f>
        <v/>
      </c>
    </row>
    <row r="203" spans="2:8" x14ac:dyDescent="0.35">
      <c r="B203" s="6" t="str">
        <f>IF(JPK_FA_PLN!Y191&lt;&gt;"",JPK_FA_PLN!Y191,"")</f>
        <v/>
      </c>
      <c r="C203" s="7" t="str">
        <f>IF(JPK_FA_PLN!Y191&lt;&gt;"",SUMIFS(JPK_FA_PLN!AH:AH,JPK_FA_PLN!Y:Y,B203)+SUMIFS(JPK_FA_PLN!AJ:AJ,JPK_FA_PLN!Y:Y,B203)+SUMIFS(JPK_FA_PLN!AL:AL,JPK_FA_PLN!Y:Y,B203)+SUMIFS(JPK_FA_PLN!AN:AN,JPK_FA_PLN!Y:Y,B203)+SUMIFS(JPK_FA_PLN!AP:AP,JPK_FA_PLN!Y:Y,B203)+SUMIFS(JPK_FA_PLN!AR:AR,JPK_FA_PLN!Y:Y,B203),"")</f>
        <v/>
      </c>
      <c r="D203" s="7" t="str">
        <f>IF(JPK_FA_PLN!Y191&lt;&gt;"",SUMIFS(JPK_FA_PLN!AI:AI,JPK_FA_PLN!Y:Y,B203)+SUMIFS(JPK_FA_PLN!AK:AK,JPK_FA_PLN!Y:Y,B203)+SUMIFS(JPK_FA_PLN!AM:AM,JPK_FA_PLN!Y:Y,B203)+SUMIFS(JPK_FA_PLN!AO:AO,JPK_FA_PLN!Y:Y,B203)+SUMIFS(JPK_FA_PLN!AQ:AQ,JPK_FA_PLN!Y:Y,B203),"")</f>
        <v/>
      </c>
      <c r="F203" s="6" t="str">
        <f>IF(JPK_FA_EUR!Y191&lt;&gt;"",JPK_FA_EUR!Y191,"")</f>
        <v/>
      </c>
      <c r="G203" s="7" t="str">
        <f>IF(JPK_FA_EUR!Y191&lt;&gt;"",SUMIFS(JPK_FA_EUR!AH:AH,JPK_FA_EUR!Y:Y,F203)+SUMIFS(JPK_FA_EUR!AJ:AJ,JPK_FA_EUR!Y:Y,F203)+SUMIFS(JPK_FA_EUR!AL:AL,JPK_FA_EUR!Y:Y,F203)+SUMIFS(JPK_FA_EUR!AN:AN,JPK_FA_EUR!Y:Y,F203)+SUMIFS(JPK_FA_EUR!AP:AP,JPK_FA_EUR!Y:Y,F203)+SUMIFS(JPK_FA_EUR!AR:AR,JPK_FA_EUR!Y:Y,F203),"")</f>
        <v/>
      </c>
      <c r="H203" s="7" t="str">
        <f>IF(JPK_FA_EUR!Y191&lt;&gt;"",SUMIFS(JPK_FA_EUR!AI:AI,JPK_FA_EUR!Y:Y,F203)+SUMIFS(JPK_FA_EUR!AK:AK,JPK_FA_EUR!Y:Y,F203)+SUMIFS(JPK_FA_EUR!AM:AM,JPK_FA_EUR!Y:Y,F203)+SUMIFS(JPK_FA_EUR!AM:AM,JPK_FA_EUR!Y:Y,F203)+SUMIFS(JPK_FA_EUR!AO:AO,JPK_FA_EUR!Y:Y,F203)+SUMIFS(JPK_FA_EUR!AQ:AQ,JPK_FA_EUR!Y:Y,F203),"")</f>
        <v/>
      </c>
    </row>
    <row r="204" spans="2:8" x14ac:dyDescent="0.35">
      <c r="B204" s="6" t="str">
        <f>IF(JPK_FA_PLN!Y192&lt;&gt;"",JPK_FA_PLN!Y192,"")</f>
        <v/>
      </c>
      <c r="C204" s="7" t="str">
        <f>IF(JPK_FA_PLN!Y192&lt;&gt;"",SUMIFS(JPK_FA_PLN!AH:AH,JPK_FA_PLN!Y:Y,B204)+SUMIFS(JPK_FA_PLN!AJ:AJ,JPK_FA_PLN!Y:Y,B204)+SUMIFS(JPK_FA_PLN!AL:AL,JPK_FA_PLN!Y:Y,B204)+SUMIFS(JPK_FA_PLN!AN:AN,JPK_FA_PLN!Y:Y,B204)+SUMIFS(JPK_FA_PLN!AP:AP,JPK_FA_PLN!Y:Y,B204)+SUMIFS(JPK_FA_PLN!AR:AR,JPK_FA_PLN!Y:Y,B204),"")</f>
        <v/>
      </c>
      <c r="D204" s="7" t="str">
        <f>IF(JPK_FA_PLN!Y192&lt;&gt;"",SUMIFS(JPK_FA_PLN!AI:AI,JPK_FA_PLN!Y:Y,B204)+SUMIFS(JPK_FA_PLN!AK:AK,JPK_FA_PLN!Y:Y,B204)+SUMIFS(JPK_FA_PLN!AM:AM,JPK_FA_PLN!Y:Y,B204)+SUMIFS(JPK_FA_PLN!AO:AO,JPK_FA_PLN!Y:Y,B204)+SUMIFS(JPK_FA_PLN!AQ:AQ,JPK_FA_PLN!Y:Y,B204),"")</f>
        <v/>
      </c>
      <c r="F204" s="6" t="str">
        <f>IF(JPK_FA_EUR!Y192&lt;&gt;"",JPK_FA_EUR!Y192,"")</f>
        <v/>
      </c>
      <c r="G204" s="7" t="str">
        <f>IF(JPK_FA_EUR!Y192&lt;&gt;"",SUMIFS(JPK_FA_EUR!AH:AH,JPK_FA_EUR!Y:Y,F204)+SUMIFS(JPK_FA_EUR!AJ:AJ,JPK_FA_EUR!Y:Y,F204)+SUMIFS(JPK_FA_EUR!AL:AL,JPK_FA_EUR!Y:Y,F204)+SUMIFS(JPK_FA_EUR!AN:AN,JPK_FA_EUR!Y:Y,F204)+SUMIFS(JPK_FA_EUR!AP:AP,JPK_FA_EUR!Y:Y,F204)+SUMIFS(JPK_FA_EUR!AR:AR,JPK_FA_EUR!Y:Y,F204),"")</f>
        <v/>
      </c>
      <c r="H204" s="7" t="str">
        <f>IF(JPK_FA_EUR!Y192&lt;&gt;"",SUMIFS(JPK_FA_EUR!AI:AI,JPK_FA_EUR!Y:Y,F204)+SUMIFS(JPK_FA_EUR!AK:AK,JPK_FA_EUR!Y:Y,F204)+SUMIFS(JPK_FA_EUR!AM:AM,JPK_FA_EUR!Y:Y,F204)+SUMIFS(JPK_FA_EUR!AM:AM,JPK_FA_EUR!Y:Y,F204)+SUMIFS(JPK_FA_EUR!AO:AO,JPK_FA_EUR!Y:Y,F204)+SUMIFS(JPK_FA_EUR!AQ:AQ,JPK_FA_EUR!Y:Y,F204),"")</f>
        <v/>
      </c>
    </row>
    <row r="205" spans="2:8" x14ac:dyDescent="0.35">
      <c r="B205" s="6" t="str">
        <f>IF(JPK_FA_PLN!Y193&lt;&gt;"",JPK_FA_PLN!Y193,"")</f>
        <v/>
      </c>
      <c r="C205" s="7" t="str">
        <f>IF(JPK_FA_PLN!Y193&lt;&gt;"",SUMIFS(JPK_FA_PLN!AH:AH,JPK_FA_PLN!Y:Y,B205)+SUMIFS(JPK_FA_PLN!AJ:AJ,JPK_FA_PLN!Y:Y,B205)+SUMIFS(JPK_FA_PLN!AL:AL,JPK_FA_PLN!Y:Y,B205)+SUMIFS(JPK_FA_PLN!AN:AN,JPK_FA_PLN!Y:Y,B205)+SUMIFS(JPK_FA_PLN!AP:AP,JPK_FA_PLN!Y:Y,B205)+SUMIFS(JPK_FA_PLN!AR:AR,JPK_FA_PLN!Y:Y,B205),"")</f>
        <v/>
      </c>
      <c r="D205" s="7" t="str">
        <f>IF(JPK_FA_PLN!Y193&lt;&gt;"",SUMIFS(JPK_FA_PLN!AI:AI,JPK_FA_PLN!Y:Y,B205)+SUMIFS(JPK_FA_PLN!AK:AK,JPK_FA_PLN!Y:Y,B205)+SUMIFS(JPK_FA_PLN!AM:AM,JPK_FA_PLN!Y:Y,B205)+SUMIFS(JPK_FA_PLN!AO:AO,JPK_FA_PLN!Y:Y,B205)+SUMIFS(JPK_FA_PLN!AQ:AQ,JPK_FA_PLN!Y:Y,B205),"")</f>
        <v/>
      </c>
      <c r="F205" s="6" t="str">
        <f>IF(JPK_FA_EUR!Y193&lt;&gt;"",JPK_FA_EUR!Y193,"")</f>
        <v/>
      </c>
      <c r="G205" s="7" t="str">
        <f>IF(JPK_FA_EUR!Y193&lt;&gt;"",SUMIFS(JPK_FA_EUR!AH:AH,JPK_FA_EUR!Y:Y,F205)+SUMIFS(JPK_FA_EUR!AJ:AJ,JPK_FA_EUR!Y:Y,F205)+SUMIFS(JPK_FA_EUR!AL:AL,JPK_FA_EUR!Y:Y,F205)+SUMIFS(JPK_FA_EUR!AN:AN,JPK_FA_EUR!Y:Y,F205)+SUMIFS(JPK_FA_EUR!AP:AP,JPK_FA_EUR!Y:Y,F205)+SUMIFS(JPK_FA_EUR!AR:AR,JPK_FA_EUR!Y:Y,F205),"")</f>
        <v/>
      </c>
      <c r="H205" s="7" t="str">
        <f>IF(JPK_FA_EUR!Y193&lt;&gt;"",SUMIFS(JPK_FA_EUR!AI:AI,JPK_FA_EUR!Y:Y,F205)+SUMIFS(JPK_FA_EUR!AK:AK,JPK_FA_EUR!Y:Y,F205)+SUMIFS(JPK_FA_EUR!AM:AM,JPK_FA_EUR!Y:Y,F205)+SUMIFS(JPK_FA_EUR!AM:AM,JPK_FA_EUR!Y:Y,F205)+SUMIFS(JPK_FA_EUR!AO:AO,JPK_FA_EUR!Y:Y,F205)+SUMIFS(JPK_FA_EUR!AQ:AQ,JPK_FA_EUR!Y:Y,F205),"")</f>
        <v/>
      </c>
    </row>
    <row r="206" spans="2:8" x14ac:dyDescent="0.35">
      <c r="B206" s="6" t="str">
        <f>IF(JPK_FA_PLN!Y194&lt;&gt;"",JPK_FA_PLN!Y194,"")</f>
        <v/>
      </c>
      <c r="C206" s="7" t="str">
        <f>IF(JPK_FA_PLN!Y194&lt;&gt;"",SUMIFS(JPK_FA_PLN!AH:AH,JPK_FA_PLN!Y:Y,B206)+SUMIFS(JPK_FA_PLN!AJ:AJ,JPK_FA_PLN!Y:Y,B206)+SUMIFS(JPK_FA_PLN!AL:AL,JPK_FA_PLN!Y:Y,B206)+SUMIFS(JPK_FA_PLN!AN:AN,JPK_FA_PLN!Y:Y,B206)+SUMIFS(JPK_FA_PLN!AP:AP,JPK_FA_PLN!Y:Y,B206)+SUMIFS(JPK_FA_PLN!AR:AR,JPK_FA_PLN!Y:Y,B206),"")</f>
        <v/>
      </c>
      <c r="D206" s="7" t="str">
        <f>IF(JPK_FA_PLN!Y194&lt;&gt;"",SUMIFS(JPK_FA_PLN!AI:AI,JPK_FA_PLN!Y:Y,B206)+SUMIFS(JPK_FA_PLN!AK:AK,JPK_FA_PLN!Y:Y,B206)+SUMIFS(JPK_FA_PLN!AM:AM,JPK_FA_PLN!Y:Y,B206)+SUMIFS(JPK_FA_PLN!AO:AO,JPK_FA_PLN!Y:Y,B206)+SUMIFS(JPK_FA_PLN!AQ:AQ,JPK_FA_PLN!Y:Y,B206),"")</f>
        <v/>
      </c>
      <c r="F206" s="6" t="str">
        <f>IF(JPK_FA_EUR!Y194&lt;&gt;"",JPK_FA_EUR!Y194,"")</f>
        <v/>
      </c>
      <c r="G206" s="7" t="str">
        <f>IF(JPK_FA_EUR!Y194&lt;&gt;"",SUMIFS(JPK_FA_EUR!AH:AH,JPK_FA_EUR!Y:Y,F206)+SUMIFS(JPK_FA_EUR!AJ:AJ,JPK_FA_EUR!Y:Y,F206)+SUMIFS(JPK_FA_EUR!AL:AL,JPK_FA_EUR!Y:Y,F206)+SUMIFS(JPK_FA_EUR!AN:AN,JPK_FA_EUR!Y:Y,F206)+SUMIFS(JPK_FA_EUR!AP:AP,JPK_FA_EUR!Y:Y,F206)+SUMIFS(JPK_FA_EUR!AR:AR,JPK_FA_EUR!Y:Y,F206),"")</f>
        <v/>
      </c>
      <c r="H206" s="7" t="str">
        <f>IF(JPK_FA_EUR!Y194&lt;&gt;"",SUMIFS(JPK_FA_EUR!AI:AI,JPK_FA_EUR!Y:Y,F206)+SUMIFS(JPK_FA_EUR!AK:AK,JPK_FA_EUR!Y:Y,F206)+SUMIFS(JPK_FA_EUR!AM:AM,JPK_FA_EUR!Y:Y,F206)+SUMIFS(JPK_FA_EUR!AM:AM,JPK_FA_EUR!Y:Y,F206)+SUMIFS(JPK_FA_EUR!AO:AO,JPK_FA_EUR!Y:Y,F206)+SUMIFS(JPK_FA_EUR!AQ:AQ,JPK_FA_EUR!Y:Y,F206),"")</f>
        <v/>
      </c>
    </row>
    <row r="207" spans="2:8" x14ac:dyDescent="0.35">
      <c r="B207" s="6" t="str">
        <f>IF(JPK_FA_PLN!Y195&lt;&gt;"",JPK_FA_PLN!Y195,"")</f>
        <v/>
      </c>
      <c r="C207" s="7" t="str">
        <f>IF(JPK_FA_PLN!Y195&lt;&gt;"",SUMIFS(JPK_FA_PLN!AH:AH,JPK_FA_PLN!Y:Y,B207)+SUMIFS(JPK_FA_PLN!AJ:AJ,JPK_FA_PLN!Y:Y,B207)+SUMIFS(JPK_FA_PLN!AL:AL,JPK_FA_PLN!Y:Y,B207)+SUMIFS(JPK_FA_PLN!AN:AN,JPK_FA_PLN!Y:Y,B207)+SUMIFS(JPK_FA_PLN!AP:AP,JPK_FA_PLN!Y:Y,B207)+SUMIFS(JPK_FA_PLN!AR:AR,JPK_FA_PLN!Y:Y,B207),"")</f>
        <v/>
      </c>
      <c r="D207" s="7" t="str">
        <f>IF(JPK_FA_PLN!Y195&lt;&gt;"",SUMIFS(JPK_FA_PLN!AI:AI,JPK_FA_PLN!Y:Y,B207)+SUMIFS(JPK_FA_PLN!AK:AK,JPK_FA_PLN!Y:Y,B207)+SUMIFS(JPK_FA_PLN!AM:AM,JPK_FA_PLN!Y:Y,B207)+SUMIFS(JPK_FA_PLN!AO:AO,JPK_FA_PLN!Y:Y,B207)+SUMIFS(JPK_FA_PLN!AQ:AQ,JPK_FA_PLN!Y:Y,B207),"")</f>
        <v/>
      </c>
      <c r="F207" s="6" t="str">
        <f>IF(JPK_FA_EUR!Y195&lt;&gt;"",JPK_FA_EUR!Y195,"")</f>
        <v/>
      </c>
      <c r="G207" s="7" t="str">
        <f>IF(JPK_FA_EUR!Y195&lt;&gt;"",SUMIFS(JPK_FA_EUR!AH:AH,JPK_FA_EUR!Y:Y,F207)+SUMIFS(JPK_FA_EUR!AJ:AJ,JPK_FA_EUR!Y:Y,F207)+SUMIFS(JPK_FA_EUR!AL:AL,JPK_FA_EUR!Y:Y,F207)+SUMIFS(JPK_FA_EUR!AN:AN,JPK_FA_EUR!Y:Y,F207)+SUMIFS(JPK_FA_EUR!AP:AP,JPK_FA_EUR!Y:Y,F207)+SUMIFS(JPK_FA_EUR!AR:AR,JPK_FA_EUR!Y:Y,F207),"")</f>
        <v/>
      </c>
      <c r="H207" s="7" t="str">
        <f>IF(JPK_FA_EUR!Y195&lt;&gt;"",SUMIFS(JPK_FA_EUR!AI:AI,JPK_FA_EUR!Y:Y,F207)+SUMIFS(JPK_FA_EUR!AK:AK,JPK_FA_EUR!Y:Y,F207)+SUMIFS(JPK_FA_EUR!AM:AM,JPK_FA_EUR!Y:Y,F207)+SUMIFS(JPK_FA_EUR!AM:AM,JPK_FA_EUR!Y:Y,F207)+SUMIFS(JPK_FA_EUR!AO:AO,JPK_FA_EUR!Y:Y,F207)+SUMIFS(JPK_FA_EUR!AQ:AQ,JPK_FA_EUR!Y:Y,F207),"")</f>
        <v/>
      </c>
    </row>
    <row r="208" spans="2:8" x14ac:dyDescent="0.35">
      <c r="B208" s="6" t="str">
        <f>IF(JPK_FA_PLN!Y196&lt;&gt;"",JPK_FA_PLN!Y196,"")</f>
        <v/>
      </c>
      <c r="C208" s="7" t="str">
        <f>IF(JPK_FA_PLN!Y196&lt;&gt;"",SUMIFS(JPK_FA_PLN!AH:AH,JPK_FA_PLN!Y:Y,B208)+SUMIFS(JPK_FA_PLN!AJ:AJ,JPK_FA_PLN!Y:Y,B208)+SUMIFS(JPK_FA_PLN!AL:AL,JPK_FA_PLN!Y:Y,B208)+SUMIFS(JPK_FA_PLN!AN:AN,JPK_FA_PLN!Y:Y,B208)+SUMIFS(JPK_FA_PLN!AP:AP,JPK_FA_PLN!Y:Y,B208)+SUMIFS(JPK_FA_PLN!AR:AR,JPK_FA_PLN!Y:Y,B208),"")</f>
        <v/>
      </c>
      <c r="D208" s="7" t="str">
        <f>IF(JPK_FA_PLN!Y196&lt;&gt;"",SUMIFS(JPK_FA_PLN!AI:AI,JPK_FA_PLN!Y:Y,B208)+SUMIFS(JPK_FA_PLN!AK:AK,JPK_FA_PLN!Y:Y,B208)+SUMIFS(JPK_FA_PLN!AM:AM,JPK_FA_PLN!Y:Y,B208)+SUMIFS(JPK_FA_PLN!AO:AO,JPK_FA_PLN!Y:Y,B208)+SUMIFS(JPK_FA_PLN!AQ:AQ,JPK_FA_PLN!Y:Y,B208),"")</f>
        <v/>
      </c>
      <c r="F208" s="6" t="str">
        <f>IF(JPK_FA_EUR!Y196&lt;&gt;"",JPK_FA_EUR!Y196,"")</f>
        <v/>
      </c>
      <c r="G208" s="7" t="str">
        <f>IF(JPK_FA_EUR!Y196&lt;&gt;"",SUMIFS(JPK_FA_EUR!AH:AH,JPK_FA_EUR!Y:Y,F208)+SUMIFS(JPK_FA_EUR!AJ:AJ,JPK_FA_EUR!Y:Y,F208)+SUMIFS(JPK_FA_EUR!AL:AL,JPK_FA_EUR!Y:Y,F208)+SUMIFS(JPK_FA_EUR!AN:AN,JPK_FA_EUR!Y:Y,F208)+SUMIFS(JPK_FA_EUR!AP:AP,JPK_FA_EUR!Y:Y,F208)+SUMIFS(JPK_FA_EUR!AR:AR,JPK_FA_EUR!Y:Y,F208),"")</f>
        <v/>
      </c>
      <c r="H208" s="7" t="str">
        <f>IF(JPK_FA_EUR!Y196&lt;&gt;"",SUMIFS(JPK_FA_EUR!AI:AI,JPK_FA_EUR!Y:Y,F208)+SUMIFS(JPK_FA_EUR!AK:AK,JPK_FA_EUR!Y:Y,F208)+SUMIFS(JPK_FA_EUR!AM:AM,JPK_FA_EUR!Y:Y,F208)+SUMIFS(JPK_FA_EUR!AM:AM,JPK_FA_EUR!Y:Y,F208)+SUMIFS(JPK_FA_EUR!AO:AO,JPK_FA_EUR!Y:Y,F208)+SUMIFS(JPK_FA_EUR!AQ:AQ,JPK_FA_EUR!Y:Y,F208),"")</f>
        <v/>
      </c>
    </row>
    <row r="209" spans="2:8" x14ac:dyDescent="0.35">
      <c r="B209" s="6" t="str">
        <f>IF(JPK_FA_PLN!Y197&lt;&gt;"",JPK_FA_PLN!Y197,"")</f>
        <v/>
      </c>
      <c r="C209" s="7" t="str">
        <f>IF(JPK_FA_PLN!Y197&lt;&gt;"",SUMIFS(JPK_FA_PLN!AH:AH,JPK_FA_PLN!Y:Y,B209)+SUMIFS(JPK_FA_PLN!AJ:AJ,JPK_FA_PLN!Y:Y,B209)+SUMIFS(JPK_FA_PLN!AL:AL,JPK_FA_PLN!Y:Y,B209)+SUMIFS(JPK_FA_PLN!AN:AN,JPK_FA_PLN!Y:Y,B209)+SUMIFS(JPK_FA_PLN!AP:AP,JPK_FA_PLN!Y:Y,B209)+SUMIFS(JPK_FA_PLN!AR:AR,JPK_FA_PLN!Y:Y,B209),"")</f>
        <v/>
      </c>
      <c r="D209" s="7" t="str">
        <f>IF(JPK_FA_PLN!Y197&lt;&gt;"",SUMIFS(JPK_FA_PLN!AI:AI,JPK_FA_PLN!Y:Y,B209)+SUMIFS(JPK_FA_PLN!AK:AK,JPK_FA_PLN!Y:Y,B209)+SUMIFS(JPK_FA_PLN!AM:AM,JPK_FA_PLN!Y:Y,B209)+SUMIFS(JPK_FA_PLN!AO:AO,JPK_FA_PLN!Y:Y,B209)+SUMIFS(JPK_FA_PLN!AQ:AQ,JPK_FA_PLN!Y:Y,B209),"")</f>
        <v/>
      </c>
      <c r="F209" s="6" t="str">
        <f>IF(JPK_FA_EUR!Y197&lt;&gt;"",JPK_FA_EUR!Y197,"")</f>
        <v/>
      </c>
      <c r="G209" s="7" t="str">
        <f>IF(JPK_FA_EUR!Y197&lt;&gt;"",SUMIFS(JPK_FA_EUR!AH:AH,JPK_FA_EUR!Y:Y,F209)+SUMIFS(JPK_FA_EUR!AJ:AJ,JPK_FA_EUR!Y:Y,F209)+SUMIFS(JPK_FA_EUR!AL:AL,JPK_FA_EUR!Y:Y,F209)+SUMIFS(JPK_FA_EUR!AN:AN,JPK_FA_EUR!Y:Y,F209)+SUMIFS(JPK_FA_EUR!AP:AP,JPK_FA_EUR!Y:Y,F209)+SUMIFS(JPK_FA_EUR!AR:AR,JPK_FA_EUR!Y:Y,F209),"")</f>
        <v/>
      </c>
      <c r="H209" s="7" t="str">
        <f>IF(JPK_FA_EUR!Y197&lt;&gt;"",SUMIFS(JPK_FA_EUR!AI:AI,JPK_FA_EUR!Y:Y,F209)+SUMIFS(JPK_FA_EUR!AK:AK,JPK_FA_EUR!Y:Y,F209)+SUMIFS(JPK_FA_EUR!AM:AM,JPK_FA_EUR!Y:Y,F209)+SUMIFS(JPK_FA_EUR!AM:AM,JPK_FA_EUR!Y:Y,F209)+SUMIFS(JPK_FA_EUR!AO:AO,JPK_FA_EUR!Y:Y,F209)+SUMIFS(JPK_FA_EUR!AQ:AQ,JPK_FA_EUR!Y:Y,F209),"")</f>
        <v/>
      </c>
    </row>
    <row r="210" spans="2:8" x14ac:dyDescent="0.35">
      <c r="B210" s="6" t="str">
        <f>IF(JPK_FA_PLN!Y198&lt;&gt;"",JPK_FA_PLN!Y198,"")</f>
        <v/>
      </c>
      <c r="C210" s="7" t="str">
        <f>IF(JPK_FA_PLN!Y198&lt;&gt;"",SUMIFS(JPK_FA_PLN!AH:AH,JPK_FA_PLN!Y:Y,B210)+SUMIFS(JPK_FA_PLN!AJ:AJ,JPK_FA_PLN!Y:Y,B210)+SUMIFS(JPK_FA_PLN!AL:AL,JPK_FA_PLN!Y:Y,B210)+SUMIFS(JPK_FA_PLN!AN:AN,JPK_FA_PLN!Y:Y,B210)+SUMIFS(JPK_FA_PLN!AP:AP,JPK_FA_PLN!Y:Y,B210)+SUMIFS(JPK_FA_PLN!AR:AR,JPK_FA_PLN!Y:Y,B210),"")</f>
        <v/>
      </c>
      <c r="D210" s="7" t="str">
        <f>IF(JPK_FA_PLN!Y198&lt;&gt;"",SUMIFS(JPK_FA_PLN!AI:AI,JPK_FA_PLN!Y:Y,B210)+SUMIFS(JPK_FA_PLN!AK:AK,JPK_FA_PLN!Y:Y,B210)+SUMIFS(JPK_FA_PLN!AM:AM,JPK_FA_PLN!Y:Y,B210)+SUMIFS(JPK_FA_PLN!AO:AO,JPK_FA_PLN!Y:Y,B210)+SUMIFS(JPK_FA_PLN!AQ:AQ,JPK_FA_PLN!Y:Y,B210),"")</f>
        <v/>
      </c>
      <c r="F210" s="6" t="str">
        <f>IF(JPK_FA_EUR!Y198&lt;&gt;"",JPK_FA_EUR!Y198,"")</f>
        <v/>
      </c>
      <c r="G210" s="7" t="str">
        <f>IF(JPK_FA_EUR!Y198&lt;&gt;"",SUMIFS(JPK_FA_EUR!AH:AH,JPK_FA_EUR!Y:Y,F210)+SUMIFS(JPK_FA_EUR!AJ:AJ,JPK_FA_EUR!Y:Y,F210)+SUMIFS(JPK_FA_EUR!AL:AL,JPK_FA_EUR!Y:Y,F210)+SUMIFS(JPK_FA_EUR!AN:AN,JPK_FA_EUR!Y:Y,F210)+SUMIFS(JPK_FA_EUR!AP:AP,JPK_FA_EUR!Y:Y,F210)+SUMIFS(JPK_FA_EUR!AR:AR,JPK_FA_EUR!Y:Y,F210),"")</f>
        <v/>
      </c>
      <c r="H210" s="7" t="str">
        <f>IF(JPK_FA_EUR!Y198&lt;&gt;"",SUMIFS(JPK_FA_EUR!AI:AI,JPK_FA_EUR!Y:Y,F210)+SUMIFS(JPK_FA_EUR!AK:AK,JPK_FA_EUR!Y:Y,F210)+SUMIFS(JPK_FA_EUR!AM:AM,JPK_FA_EUR!Y:Y,F210)+SUMIFS(JPK_FA_EUR!AM:AM,JPK_FA_EUR!Y:Y,F210)+SUMIFS(JPK_FA_EUR!AO:AO,JPK_FA_EUR!Y:Y,F210)+SUMIFS(JPK_FA_EUR!AQ:AQ,JPK_FA_EUR!Y:Y,F210),"")</f>
        <v/>
      </c>
    </row>
    <row r="211" spans="2:8" x14ac:dyDescent="0.35">
      <c r="B211" s="6" t="str">
        <f>IF(JPK_FA_PLN!Y199&lt;&gt;"",JPK_FA_PLN!Y199,"")</f>
        <v/>
      </c>
      <c r="C211" s="7" t="str">
        <f>IF(JPK_FA_PLN!Y199&lt;&gt;"",SUMIFS(JPK_FA_PLN!AH:AH,JPK_FA_PLN!Y:Y,B211)+SUMIFS(JPK_FA_PLN!AJ:AJ,JPK_FA_PLN!Y:Y,B211)+SUMIFS(JPK_FA_PLN!AL:AL,JPK_FA_PLN!Y:Y,B211)+SUMIFS(JPK_FA_PLN!AN:AN,JPK_FA_PLN!Y:Y,B211)+SUMIFS(JPK_FA_PLN!AP:AP,JPK_FA_PLN!Y:Y,B211)+SUMIFS(JPK_FA_PLN!AR:AR,JPK_FA_PLN!Y:Y,B211),"")</f>
        <v/>
      </c>
      <c r="D211" s="7" t="str">
        <f>IF(JPK_FA_PLN!Y199&lt;&gt;"",SUMIFS(JPK_FA_PLN!AI:AI,JPK_FA_PLN!Y:Y,B211)+SUMIFS(JPK_FA_PLN!AK:AK,JPK_FA_PLN!Y:Y,B211)+SUMIFS(JPK_FA_PLN!AM:AM,JPK_FA_PLN!Y:Y,B211)+SUMIFS(JPK_FA_PLN!AO:AO,JPK_FA_PLN!Y:Y,B211)+SUMIFS(JPK_FA_PLN!AQ:AQ,JPK_FA_PLN!Y:Y,B211),"")</f>
        <v/>
      </c>
      <c r="F211" s="6" t="str">
        <f>IF(JPK_FA_EUR!Y199&lt;&gt;"",JPK_FA_EUR!Y199,"")</f>
        <v/>
      </c>
      <c r="G211" s="7" t="str">
        <f>IF(JPK_FA_EUR!Y199&lt;&gt;"",SUMIFS(JPK_FA_EUR!AH:AH,JPK_FA_EUR!Y:Y,F211)+SUMIFS(JPK_FA_EUR!AJ:AJ,JPK_FA_EUR!Y:Y,F211)+SUMIFS(JPK_FA_EUR!AL:AL,JPK_FA_EUR!Y:Y,F211)+SUMIFS(JPK_FA_EUR!AN:AN,JPK_FA_EUR!Y:Y,F211)+SUMIFS(JPK_FA_EUR!AP:AP,JPK_FA_EUR!Y:Y,F211)+SUMIFS(JPK_FA_EUR!AR:AR,JPK_FA_EUR!Y:Y,F211),"")</f>
        <v/>
      </c>
      <c r="H211" s="7" t="str">
        <f>IF(JPK_FA_EUR!Y199&lt;&gt;"",SUMIFS(JPK_FA_EUR!AI:AI,JPK_FA_EUR!Y:Y,F211)+SUMIFS(JPK_FA_EUR!AK:AK,JPK_FA_EUR!Y:Y,F211)+SUMIFS(JPK_FA_EUR!AM:AM,JPK_FA_EUR!Y:Y,F211)+SUMIFS(JPK_FA_EUR!AM:AM,JPK_FA_EUR!Y:Y,F211)+SUMIFS(JPK_FA_EUR!AO:AO,JPK_FA_EUR!Y:Y,F211)+SUMIFS(JPK_FA_EUR!AQ:AQ,JPK_FA_EUR!Y:Y,F211),"")</f>
        <v/>
      </c>
    </row>
    <row r="212" spans="2:8" x14ac:dyDescent="0.35">
      <c r="B212" s="6" t="str">
        <f>IF(JPK_FA_PLN!Y200&lt;&gt;"",JPK_FA_PLN!Y200,"")</f>
        <v/>
      </c>
      <c r="C212" s="7" t="str">
        <f>IF(JPK_FA_PLN!Y200&lt;&gt;"",SUMIFS(JPK_FA_PLN!AH:AH,JPK_FA_PLN!Y:Y,B212)+SUMIFS(JPK_FA_PLN!AJ:AJ,JPK_FA_PLN!Y:Y,B212)+SUMIFS(JPK_FA_PLN!AL:AL,JPK_FA_PLN!Y:Y,B212)+SUMIFS(JPK_FA_PLN!AN:AN,JPK_FA_PLN!Y:Y,B212)+SUMIFS(JPK_FA_PLN!AP:AP,JPK_FA_PLN!Y:Y,B212)+SUMIFS(JPK_FA_PLN!AR:AR,JPK_FA_PLN!Y:Y,B212),"")</f>
        <v/>
      </c>
      <c r="D212" s="7" t="str">
        <f>IF(JPK_FA_PLN!Y200&lt;&gt;"",SUMIFS(JPK_FA_PLN!AI:AI,JPK_FA_PLN!Y:Y,B212)+SUMIFS(JPK_FA_PLN!AK:AK,JPK_FA_PLN!Y:Y,B212)+SUMIFS(JPK_FA_PLN!AM:AM,JPK_FA_PLN!Y:Y,B212)+SUMIFS(JPK_FA_PLN!AO:AO,JPK_FA_PLN!Y:Y,B212)+SUMIFS(JPK_FA_PLN!AQ:AQ,JPK_FA_PLN!Y:Y,B212),"")</f>
        <v/>
      </c>
      <c r="F212" s="6" t="str">
        <f>IF(JPK_FA_EUR!Y200&lt;&gt;"",JPK_FA_EUR!Y200,"")</f>
        <v/>
      </c>
      <c r="G212" s="7" t="str">
        <f>IF(JPK_FA_EUR!Y200&lt;&gt;"",SUMIFS(JPK_FA_EUR!AH:AH,JPK_FA_EUR!Y:Y,F212)+SUMIFS(JPK_FA_EUR!AJ:AJ,JPK_FA_EUR!Y:Y,F212)+SUMIFS(JPK_FA_EUR!AL:AL,JPK_FA_EUR!Y:Y,F212)+SUMIFS(JPK_FA_EUR!AN:AN,JPK_FA_EUR!Y:Y,F212)+SUMIFS(JPK_FA_EUR!AP:AP,JPK_FA_EUR!Y:Y,F212)+SUMIFS(JPK_FA_EUR!AR:AR,JPK_FA_EUR!Y:Y,F212),"")</f>
        <v/>
      </c>
      <c r="H212" s="7" t="str">
        <f>IF(JPK_FA_EUR!Y200&lt;&gt;"",SUMIFS(JPK_FA_EUR!AI:AI,JPK_FA_EUR!Y:Y,F212)+SUMIFS(JPK_FA_EUR!AK:AK,JPK_FA_EUR!Y:Y,F212)+SUMIFS(JPK_FA_EUR!AM:AM,JPK_FA_EUR!Y:Y,F212)+SUMIFS(JPK_FA_EUR!AM:AM,JPK_FA_EUR!Y:Y,F212)+SUMIFS(JPK_FA_EUR!AO:AO,JPK_FA_EUR!Y:Y,F212)+SUMIFS(JPK_FA_EUR!AQ:AQ,JPK_FA_EUR!Y:Y,F212),"")</f>
        <v/>
      </c>
    </row>
    <row r="213" spans="2:8" x14ac:dyDescent="0.35">
      <c r="B213" s="6" t="str">
        <f>IF(JPK_FA_PLN!Y201&lt;&gt;"",JPK_FA_PLN!Y201,"")</f>
        <v/>
      </c>
      <c r="C213" s="7" t="str">
        <f>IF(JPK_FA_PLN!Y201&lt;&gt;"",SUMIFS(JPK_FA_PLN!AH:AH,JPK_FA_PLN!Y:Y,B213)+SUMIFS(JPK_FA_PLN!AJ:AJ,JPK_FA_PLN!Y:Y,B213)+SUMIFS(JPK_FA_PLN!AL:AL,JPK_FA_PLN!Y:Y,B213)+SUMIFS(JPK_FA_PLN!AN:AN,JPK_FA_PLN!Y:Y,B213)+SUMIFS(JPK_FA_PLN!AP:AP,JPK_FA_PLN!Y:Y,B213)+SUMIFS(JPK_FA_PLN!AR:AR,JPK_FA_PLN!Y:Y,B213),"")</f>
        <v/>
      </c>
      <c r="D213" s="7" t="str">
        <f>IF(JPK_FA_PLN!Y201&lt;&gt;"",SUMIFS(JPK_FA_PLN!AI:AI,JPK_FA_PLN!Y:Y,B213)+SUMIFS(JPK_FA_PLN!AK:AK,JPK_FA_PLN!Y:Y,B213)+SUMIFS(JPK_FA_PLN!AM:AM,JPK_FA_PLN!Y:Y,B213)+SUMIFS(JPK_FA_PLN!AO:AO,JPK_FA_PLN!Y:Y,B213)+SUMIFS(JPK_FA_PLN!AQ:AQ,JPK_FA_PLN!Y:Y,B213),"")</f>
        <v/>
      </c>
      <c r="F213" s="6" t="str">
        <f>IF(JPK_FA_EUR!Y201&lt;&gt;"",JPK_FA_EUR!Y201,"")</f>
        <v/>
      </c>
      <c r="G213" s="7" t="str">
        <f>IF(JPK_FA_EUR!Y201&lt;&gt;"",SUMIFS(JPK_FA_EUR!AH:AH,JPK_FA_EUR!Y:Y,F213)+SUMIFS(JPK_FA_EUR!AJ:AJ,JPK_FA_EUR!Y:Y,F213)+SUMIFS(JPK_FA_EUR!AL:AL,JPK_FA_EUR!Y:Y,F213)+SUMIFS(JPK_FA_EUR!AN:AN,JPK_FA_EUR!Y:Y,F213)+SUMIFS(JPK_FA_EUR!AP:AP,JPK_FA_EUR!Y:Y,F213)+SUMIFS(JPK_FA_EUR!AR:AR,JPK_FA_EUR!Y:Y,F213),"")</f>
        <v/>
      </c>
      <c r="H213" s="7" t="str">
        <f>IF(JPK_FA_EUR!Y201&lt;&gt;"",SUMIFS(JPK_FA_EUR!AI:AI,JPK_FA_EUR!Y:Y,F213)+SUMIFS(JPK_FA_EUR!AK:AK,JPK_FA_EUR!Y:Y,F213)+SUMIFS(JPK_FA_EUR!AM:AM,JPK_FA_EUR!Y:Y,F213)+SUMIFS(JPK_FA_EUR!AM:AM,JPK_FA_EUR!Y:Y,F213)+SUMIFS(JPK_FA_EUR!AO:AO,JPK_FA_EUR!Y:Y,F213)+SUMIFS(JPK_FA_EUR!AQ:AQ,JPK_FA_EUR!Y:Y,F213),"")</f>
        <v/>
      </c>
    </row>
    <row r="214" spans="2:8" x14ac:dyDescent="0.35">
      <c r="B214" s="6" t="str">
        <f>IF(JPK_FA_PLN!Y202&lt;&gt;"",JPK_FA_PLN!Y202,"")</f>
        <v/>
      </c>
      <c r="C214" s="7" t="str">
        <f>IF(JPK_FA_PLN!Y202&lt;&gt;"",SUMIFS(JPK_FA_PLN!AH:AH,JPK_FA_PLN!Y:Y,B214)+SUMIFS(JPK_FA_PLN!AJ:AJ,JPK_FA_PLN!Y:Y,B214)+SUMIFS(JPK_FA_PLN!AL:AL,JPK_FA_PLN!Y:Y,B214)+SUMIFS(JPK_FA_PLN!AN:AN,JPK_FA_PLN!Y:Y,B214)+SUMIFS(JPK_FA_PLN!AP:AP,JPK_FA_PLN!Y:Y,B214)+SUMIFS(JPK_FA_PLN!AR:AR,JPK_FA_PLN!Y:Y,B214),"")</f>
        <v/>
      </c>
      <c r="D214" s="7" t="str">
        <f>IF(JPK_FA_PLN!Y202&lt;&gt;"",SUMIFS(JPK_FA_PLN!AI:AI,JPK_FA_PLN!Y:Y,B214)+SUMIFS(JPK_FA_PLN!AK:AK,JPK_FA_PLN!Y:Y,B214)+SUMIFS(JPK_FA_PLN!AM:AM,JPK_FA_PLN!Y:Y,B214)+SUMIFS(JPK_FA_PLN!AO:AO,JPK_FA_PLN!Y:Y,B214)+SUMIFS(JPK_FA_PLN!AQ:AQ,JPK_FA_PLN!Y:Y,B214),"")</f>
        <v/>
      </c>
      <c r="F214" s="6" t="str">
        <f>IF(JPK_FA_EUR!Y202&lt;&gt;"",JPK_FA_EUR!Y202,"")</f>
        <v/>
      </c>
      <c r="G214" s="7" t="str">
        <f>IF(JPK_FA_EUR!Y202&lt;&gt;"",SUMIFS(JPK_FA_EUR!AH:AH,JPK_FA_EUR!Y:Y,F214)+SUMIFS(JPK_FA_EUR!AJ:AJ,JPK_FA_EUR!Y:Y,F214)+SUMIFS(JPK_FA_EUR!AL:AL,JPK_FA_EUR!Y:Y,F214)+SUMIFS(JPK_FA_EUR!AN:AN,JPK_FA_EUR!Y:Y,F214)+SUMIFS(JPK_FA_EUR!AP:AP,JPK_FA_EUR!Y:Y,F214)+SUMIFS(JPK_FA_EUR!AR:AR,JPK_FA_EUR!Y:Y,F214),"")</f>
        <v/>
      </c>
      <c r="H214" s="7" t="str">
        <f>IF(JPK_FA_EUR!Y202&lt;&gt;"",SUMIFS(JPK_FA_EUR!AI:AI,JPK_FA_EUR!Y:Y,F214)+SUMIFS(JPK_FA_EUR!AK:AK,JPK_FA_EUR!Y:Y,F214)+SUMIFS(JPK_FA_EUR!AM:AM,JPK_FA_EUR!Y:Y,F214)+SUMIFS(JPK_FA_EUR!AM:AM,JPK_FA_EUR!Y:Y,F214)+SUMIFS(JPK_FA_EUR!AO:AO,JPK_FA_EUR!Y:Y,F214)+SUMIFS(JPK_FA_EUR!AQ:AQ,JPK_FA_EUR!Y:Y,F214),"")</f>
        <v/>
      </c>
    </row>
    <row r="215" spans="2:8" x14ac:dyDescent="0.35">
      <c r="B215" s="6" t="str">
        <f>IF(JPK_FA_PLN!Y203&lt;&gt;"",JPK_FA_PLN!Y203,"")</f>
        <v/>
      </c>
      <c r="C215" s="7" t="str">
        <f>IF(JPK_FA_PLN!Y203&lt;&gt;"",SUMIFS(JPK_FA_PLN!AH:AH,JPK_FA_PLN!Y:Y,B215)+SUMIFS(JPK_FA_PLN!AJ:AJ,JPK_FA_PLN!Y:Y,B215)+SUMIFS(JPK_FA_PLN!AL:AL,JPK_FA_PLN!Y:Y,B215)+SUMIFS(JPK_FA_PLN!AN:AN,JPK_FA_PLN!Y:Y,B215)+SUMIFS(JPK_FA_PLN!AP:AP,JPK_FA_PLN!Y:Y,B215)+SUMIFS(JPK_FA_PLN!AR:AR,JPK_FA_PLN!Y:Y,B215),"")</f>
        <v/>
      </c>
      <c r="D215" s="7" t="str">
        <f>IF(JPK_FA_PLN!Y203&lt;&gt;"",SUMIFS(JPK_FA_PLN!AI:AI,JPK_FA_PLN!Y:Y,B215)+SUMIFS(JPK_FA_PLN!AK:AK,JPK_FA_PLN!Y:Y,B215)+SUMIFS(JPK_FA_PLN!AM:AM,JPK_FA_PLN!Y:Y,B215)+SUMIFS(JPK_FA_PLN!AO:AO,JPK_FA_PLN!Y:Y,B215)+SUMIFS(JPK_FA_PLN!AQ:AQ,JPK_FA_PLN!Y:Y,B215),"")</f>
        <v/>
      </c>
      <c r="F215" s="6" t="str">
        <f>IF(JPK_FA_EUR!Y203&lt;&gt;"",JPK_FA_EUR!Y203,"")</f>
        <v/>
      </c>
      <c r="G215" s="7" t="str">
        <f>IF(JPK_FA_EUR!Y203&lt;&gt;"",SUMIFS(JPK_FA_EUR!AH:AH,JPK_FA_EUR!Y:Y,F215)+SUMIFS(JPK_FA_EUR!AJ:AJ,JPK_FA_EUR!Y:Y,F215)+SUMIFS(JPK_FA_EUR!AL:AL,JPK_FA_EUR!Y:Y,F215)+SUMIFS(JPK_FA_EUR!AN:AN,JPK_FA_EUR!Y:Y,F215)+SUMIFS(JPK_FA_EUR!AP:AP,JPK_FA_EUR!Y:Y,F215)+SUMIFS(JPK_FA_EUR!AR:AR,JPK_FA_EUR!Y:Y,F215),"")</f>
        <v/>
      </c>
      <c r="H215" s="7" t="str">
        <f>IF(JPK_FA_EUR!Y203&lt;&gt;"",SUMIFS(JPK_FA_EUR!AI:AI,JPK_FA_EUR!Y:Y,F215)+SUMIFS(JPK_FA_EUR!AK:AK,JPK_FA_EUR!Y:Y,F215)+SUMIFS(JPK_FA_EUR!AM:AM,JPK_FA_EUR!Y:Y,F215)+SUMIFS(JPK_FA_EUR!AM:AM,JPK_FA_EUR!Y:Y,F215)+SUMIFS(JPK_FA_EUR!AO:AO,JPK_FA_EUR!Y:Y,F215)+SUMIFS(JPK_FA_EUR!AQ:AQ,JPK_FA_EUR!Y:Y,F215),"")</f>
        <v/>
      </c>
    </row>
    <row r="216" spans="2:8" x14ac:dyDescent="0.35">
      <c r="B216" s="6" t="str">
        <f>IF(JPK_FA_PLN!Y204&lt;&gt;"",JPK_FA_PLN!Y204,"")</f>
        <v/>
      </c>
      <c r="C216" s="7" t="str">
        <f>IF(JPK_FA_PLN!Y204&lt;&gt;"",SUMIFS(JPK_FA_PLN!AH:AH,JPK_FA_PLN!Y:Y,B216)+SUMIFS(JPK_FA_PLN!AJ:AJ,JPK_FA_PLN!Y:Y,B216)+SUMIFS(JPK_FA_PLN!AL:AL,JPK_FA_PLN!Y:Y,B216)+SUMIFS(JPK_FA_PLN!AN:AN,JPK_FA_PLN!Y:Y,B216)+SUMIFS(JPK_FA_PLN!AP:AP,JPK_FA_PLN!Y:Y,B216)+SUMIFS(JPK_FA_PLN!AR:AR,JPK_FA_PLN!Y:Y,B216),"")</f>
        <v/>
      </c>
      <c r="D216" s="7" t="str">
        <f>IF(JPK_FA_PLN!Y204&lt;&gt;"",SUMIFS(JPK_FA_PLN!AI:AI,JPK_FA_PLN!Y:Y,B216)+SUMIFS(JPK_FA_PLN!AK:AK,JPK_FA_PLN!Y:Y,B216)+SUMIFS(JPK_FA_PLN!AM:AM,JPK_FA_PLN!Y:Y,B216)+SUMIFS(JPK_FA_PLN!AO:AO,JPK_FA_PLN!Y:Y,B216)+SUMIFS(JPK_FA_PLN!AQ:AQ,JPK_FA_PLN!Y:Y,B216),"")</f>
        <v/>
      </c>
      <c r="F216" s="6" t="str">
        <f>IF(JPK_FA_EUR!Y204&lt;&gt;"",JPK_FA_EUR!Y204,"")</f>
        <v/>
      </c>
      <c r="G216" s="7" t="str">
        <f>IF(JPK_FA_EUR!Y204&lt;&gt;"",SUMIFS(JPK_FA_EUR!AH:AH,JPK_FA_EUR!Y:Y,F216)+SUMIFS(JPK_FA_EUR!AJ:AJ,JPK_FA_EUR!Y:Y,F216)+SUMIFS(JPK_FA_EUR!AL:AL,JPK_FA_EUR!Y:Y,F216)+SUMIFS(JPK_FA_EUR!AN:AN,JPK_FA_EUR!Y:Y,F216)+SUMIFS(JPK_FA_EUR!AP:AP,JPK_FA_EUR!Y:Y,F216)+SUMIFS(JPK_FA_EUR!AR:AR,JPK_FA_EUR!Y:Y,F216),"")</f>
        <v/>
      </c>
      <c r="H216" s="7" t="str">
        <f>IF(JPK_FA_EUR!Y204&lt;&gt;"",SUMIFS(JPK_FA_EUR!AI:AI,JPK_FA_EUR!Y:Y,F216)+SUMIFS(JPK_FA_EUR!AK:AK,JPK_FA_EUR!Y:Y,F216)+SUMIFS(JPK_FA_EUR!AM:AM,JPK_FA_EUR!Y:Y,F216)+SUMIFS(JPK_FA_EUR!AM:AM,JPK_FA_EUR!Y:Y,F216)+SUMIFS(JPK_FA_EUR!AO:AO,JPK_FA_EUR!Y:Y,F216)+SUMIFS(JPK_FA_EUR!AQ:AQ,JPK_FA_EUR!Y:Y,F216),"")</f>
        <v/>
      </c>
    </row>
    <row r="217" spans="2:8" x14ac:dyDescent="0.35">
      <c r="B217" s="6" t="str">
        <f>IF(JPK_FA_PLN!Y205&lt;&gt;"",JPK_FA_PLN!Y205,"")</f>
        <v/>
      </c>
      <c r="C217" s="7" t="str">
        <f>IF(JPK_FA_PLN!Y205&lt;&gt;"",SUMIFS(JPK_FA_PLN!AH:AH,JPK_FA_PLN!Y:Y,B217)+SUMIFS(JPK_FA_PLN!AJ:AJ,JPK_FA_PLN!Y:Y,B217)+SUMIFS(JPK_FA_PLN!AL:AL,JPK_FA_PLN!Y:Y,B217)+SUMIFS(JPK_FA_PLN!AN:AN,JPK_FA_PLN!Y:Y,B217)+SUMIFS(JPK_FA_PLN!AP:AP,JPK_FA_PLN!Y:Y,B217)+SUMIFS(JPK_FA_PLN!AR:AR,JPK_FA_PLN!Y:Y,B217),"")</f>
        <v/>
      </c>
      <c r="D217" s="7" t="str">
        <f>IF(JPK_FA_PLN!Y205&lt;&gt;"",SUMIFS(JPK_FA_PLN!AI:AI,JPK_FA_PLN!Y:Y,B217)+SUMIFS(JPK_FA_PLN!AK:AK,JPK_FA_PLN!Y:Y,B217)+SUMIFS(JPK_FA_PLN!AM:AM,JPK_FA_PLN!Y:Y,B217)+SUMIFS(JPK_FA_PLN!AO:AO,JPK_FA_PLN!Y:Y,B217)+SUMIFS(JPK_FA_PLN!AQ:AQ,JPK_FA_PLN!Y:Y,B217),"")</f>
        <v/>
      </c>
      <c r="F217" s="6" t="str">
        <f>IF(JPK_FA_EUR!Y205&lt;&gt;"",JPK_FA_EUR!Y205,"")</f>
        <v/>
      </c>
      <c r="G217" s="7" t="str">
        <f>IF(JPK_FA_EUR!Y205&lt;&gt;"",SUMIFS(JPK_FA_EUR!AH:AH,JPK_FA_EUR!Y:Y,F217)+SUMIFS(JPK_FA_EUR!AJ:AJ,JPK_FA_EUR!Y:Y,F217)+SUMIFS(JPK_FA_EUR!AL:AL,JPK_FA_EUR!Y:Y,F217)+SUMIFS(JPK_FA_EUR!AN:AN,JPK_FA_EUR!Y:Y,F217)+SUMIFS(JPK_FA_EUR!AP:AP,JPK_FA_EUR!Y:Y,F217)+SUMIFS(JPK_FA_EUR!AR:AR,JPK_FA_EUR!Y:Y,F217),"")</f>
        <v/>
      </c>
      <c r="H217" s="7" t="str">
        <f>IF(JPK_FA_EUR!Y205&lt;&gt;"",SUMIFS(JPK_FA_EUR!AI:AI,JPK_FA_EUR!Y:Y,F217)+SUMIFS(JPK_FA_EUR!AK:AK,JPK_FA_EUR!Y:Y,F217)+SUMIFS(JPK_FA_EUR!AM:AM,JPK_FA_EUR!Y:Y,F217)+SUMIFS(JPK_FA_EUR!AM:AM,JPK_FA_EUR!Y:Y,F217)+SUMIFS(JPK_FA_EUR!AO:AO,JPK_FA_EUR!Y:Y,F217)+SUMIFS(JPK_FA_EUR!AQ:AQ,JPK_FA_EUR!Y:Y,F217),"")</f>
        <v/>
      </c>
    </row>
    <row r="218" spans="2:8" x14ac:dyDescent="0.35">
      <c r="B218" s="6" t="str">
        <f>IF(JPK_FA_PLN!Y206&lt;&gt;"",JPK_FA_PLN!Y206,"")</f>
        <v/>
      </c>
      <c r="C218" s="7" t="str">
        <f>IF(JPK_FA_PLN!Y206&lt;&gt;"",SUMIFS(JPK_FA_PLN!AH:AH,JPK_FA_PLN!Y:Y,B218)+SUMIFS(JPK_FA_PLN!AJ:AJ,JPK_FA_PLN!Y:Y,B218)+SUMIFS(JPK_FA_PLN!AL:AL,JPK_FA_PLN!Y:Y,B218)+SUMIFS(JPK_FA_PLN!AN:AN,JPK_FA_PLN!Y:Y,B218)+SUMIFS(JPK_FA_PLN!AP:AP,JPK_FA_PLN!Y:Y,B218)+SUMIFS(JPK_FA_PLN!AR:AR,JPK_FA_PLN!Y:Y,B218),"")</f>
        <v/>
      </c>
      <c r="D218" s="7" t="str">
        <f>IF(JPK_FA_PLN!Y206&lt;&gt;"",SUMIFS(JPK_FA_PLN!AI:AI,JPK_FA_PLN!Y:Y,B218)+SUMIFS(JPK_FA_PLN!AK:AK,JPK_FA_PLN!Y:Y,B218)+SUMIFS(JPK_FA_PLN!AM:AM,JPK_FA_PLN!Y:Y,B218)+SUMIFS(JPK_FA_PLN!AO:AO,JPK_FA_PLN!Y:Y,B218)+SUMIFS(JPK_FA_PLN!AQ:AQ,JPK_FA_PLN!Y:Y,B218),"")</f>
        <v/>
      </c>
      <c r="F218" s="6" t="str">
        <f>IF(JPK_FA_EUR!Y206&lt;&gt;"",JPK_FA_EUR!Y206,"")</f>
        <v/>
      </c>
      <c r="G218" s="7" t="str">
        <f>IF(JPK_FA_EUR!Y206&lt;&gt;"",SUMIFS(JPK_FA_EUR!AH:AH,JPK_FA_EUR!Y:Y,F218)+SUMIFS(JPK_FA_EUR!AJ:AJ,JPK_FA_EUR!Y:Y,F218)+SUMIFS(JPK_FA_EUR!AL:AL,JPK_FA_EUR!Y:Y,F218)+SUMIFS(JPK_FA_EUR!AN:AN,JPK_FA_EUR!Y:Y,F218)+SUMIFS(JPK_FA_EUR!AP:AP,JPK_FA_EUR!Y:Y,F218)+SUMIFS(JPK_FA_EUR!AR:AR,JPK_FA_EUR!Y:Y,F218),"")</f>
        <v/>
      </c>
      <c r="H218" s="7" t="str">
        <f>IF(JPK_FA_EUR!Y206&lt;&gt;"",SUMIFS(JPK_FA_EUR!AI:AI,JPK_FA_EUR!Y:Y,F218)+SUMIFS(JPK_FA_EUR!AK:AK,JPK_FA_EUR!Y:Y,F218)+SUMIFS(JPK_FA_EUR!AM:AM,JPK_FA_EUR!Y:Y,F218)+SUMIFS(JPK_FA_EUR!AM:AM,JPK_FA_EUR!Y:Y,F218)+SUMIFS(JPK_FA_EUR!AO:AO,JPK_FA_EUR!Y:Y,F218)+SUMIFS(JPK_FA_EUR!AQ:AQ,JPK_FA_EUR!Y:Y,F218),"")</f>
        <v/>
      </c>
    </row>
    <row r="219" spans="2:8" x14ac:dyDescent="0.35">
      <c r="B219" s="6" t="str">
        <f>IF(JPK_FA_PLN!Y207&lt;&gt;"",JPK_FA_PLN!Y207,"")</f>
        <v/>
      </c>
      <c r="C219" s="7" t="str">
        <f>IF(JPK_FA_PLN!Y207&lt;&gt;"",SUMIFS(JPK_FA_PLN!AH:AH,JPK_FA_PLN!Y:Y,B219)+SUMIFS(JPK_FA_PLN!AJ:AJ,JPK_FA_PLN!Y:Y,B219)+SUMIFS(JPK_FA_PLN!AL:AL,JPK_FA_PLN!Y:Y,B219)+SUMIFS(JPK_FA_PLN!AN:AN,JPK_FA_PLN!Y:Y,B219)+SUMIFS(JPK_FA_PLN!AP:AP,JPK_FA_PLN!Y:Y,B219)+SUMIFS(JPK_FA_PLN!AR:AR,JPK_FA_PLN!Y:Y,B219),"")</f>
        <v/>
      </c>
      <c r="D219" s="7" t="str">
        <f>IF(JPK_FA_PLN!Y207&lt;&gt;"",SUMIFS(JPK_FA_PLN!AI:AI,JPK_FA_PLN!Y:Y,B219)+SUMIFS(JPK_FA_PLN!AK:AK,JPK_FA_PLN!Y:Y,B219)+SUMIFS(JPK_FA_PLN!AM:AM,JPK_FA_PLN!Y:Y,B219)+SUMIFS(JPK_FA_PLN!AO:AO,JPK_FA_PLN!Y:Y,B219)+SUMIFS(JPK_FA_PLN!AQ:AQ,JPK_FA_PLN!Y:Y,B219),"")</f>
        <v/>
      </c>
      <c r="F219" s="6" t="str">
        <f>IF(JPK_FA_EUR!Y207&lt;&gt;"",JPK_FA_EUR!Y207,"")</f>
        <v/>
      </c>
      <c r="G219" s="7" t="str">
        <f>IF(JPK_FA_EUR!Y207&lt;&gt;"",SUMIFS(JPK_FA_EUR!AH:AH,JPK_FA_EUR!Y:Y,F219)+SUMIFS(JPK_FA_EUR!AJ:AJ,JPK_FA_EUR!Y:Y,F219)+SUMIFS(JPK_FA_EUR!AL:AL,JPK_FA_EUR!Y:Y,F219)+SUMIFS(JPK_FA_EUR!AN:AN,JPK_FA_EUR!Y:Y,F219)+SUMIFS(JPK_FA_EUR!AP:AP,JPK_FA_EUR!Y:Y,F219)+SUMIFS(JPK_FA_EUR!AR:AR,JPK_FA_EUR!Y:Y,F219),"")</f>
        <v/>
      </c>
      <c r="H219" s="7" t="str">
        <f>IF(JPK_FA_EUR!Y207&lt;&gt;"",SUMIFS(JPK_FA_EUR!AI:AI,JPK_FA_EUR!Y:Y,F219)+SUMIFS(JPK_FA_EUR!AK:AK,JPK_FA_EUR!Y:Y,F219)+SUMIFS(JPK_FA_EUR!AM:AM,JPK_FA_EUR!Y:Y,F219)+SUMIFS(JPK_FA_EUR!AM:AM,JPK_FA_EUR!Y:Y,F219)+SUMIFS(JPK_FA_EUR!AO:AO,JPK_FA_EUR!Y:Y,F219)+SUMIFS(JPK_FA_EUR!AQ:AQ,JPK_FA_EUR!Y:Y,F219),"")</f>
        <v/>
      </c>
    </row>
    <row r="220" spans="2:8" x14ac:dyDescent="0.35">
      <c r="B220" s="6" t="str">
        <f>IF(JPK_FA_PLN!Y208&lt;&gt;"",JPK_FA_PLN!Y208,"")</f>
        <v/>
      </c>
      <c r="C220" s="7" t="str">
        <f>IF(JPK_FA_PLN!Y208&lt;&gt;"",SUMIFS(JPK_FA_PLN!AH:AH,JPK_FA_PLN!Y:Y,B220)+SUMIFS(JPK_FA_PLN!AJ:AJ,JPK_FA_PLN!Y:Y,B220)+SUMIFS(JPK_FA_PLN!AL:AL,JPK_FA_PLN!Y:Y,B220)+SUMIFS(JPK_FA_PLN!AN:AN,JPK_FA_PLN!Y:Y,B220)+SUMIFS(JPK_FA_PLN!AP:AP,JPK_FA_PLN!Y:Y,B220)+SUMIFS(JPK_FA_PLN!AR:AR,JPK_FA_PLN!Y:Y,B220),"")</f>
        <v/>
      </c>
      <c r="D220" s="7" t="str">
        <f>IF(JPK_FA_PLN!Y208&lt;&gt;"",SUMIFS(JPK_FA_PLN!AI:AI,JPK_FA_PLN!Y:Y,B220)+SUMIFS(JPK_FA_PLN!AK:AK,JPK_FA_PLN!Y:Y,B220)+SUMIFS(JPK_FA_PLN!AM:AM,JPK_FA_PLN!Y:Y,B220)+SUMIFS(JPK_FA_PLN!AO:AO,JPK_FA_PLN!Y:Y,B220)+SUMIFS(JPK_FA_PLN!AQ:AQ,JPK_FA_PLN!Y:Y,B220),"")</f>
        <v/>
      </c>
      <c r="F220" s="6" t="str">
        <f>IF(JPK_FA_EUR!Y208&lt;&gt;"",JPK_FA_EUR!Y208,"")</f>
        <v/>
      </c>
      <c r="G220" s="7" t="str">
        <f>IF(JPK_FA_EUR!Y208&lt;&gt;"",SUMIFS(JPK_FA_EUR!AH:AH,JPK_FA_EUR!Y:Y,F220)+SUMIFS(JPK_FA_EUR!AJ:AJ,JPK_FA_EUR!Y:Y,F220)+SUMIFS(JPK_FA_EUR!AL:AL,JPK_FA_EUR!Y:Y,F220)+SUMIFS(JPK_FA_EUR!AN:AN,JPK_FA_EUR!Y:Y,F220)+SUMIFS(JPK_FA_EUR!AP:AP,JPK_FA_EUR!Y:Y,F220)+SUMIFS(JPK_FA_EUR!AR:AR,JPK_FA_EUR!Y:Y,F220),"")</f>
        <v/>
      </c>
      <c r="H220" s="7" t="str">
        <f>IF(JPK_FA_EUR!Y208&lt;&gt;"",SUMIFS(JPK_FA_EUR!AI:AI,JPK_FA_EUR!Y:Y,F220)+SUMIFS(JPK_FA_EUR!AK:AK,JPK_FA_EUR!Y:Y,F220)+SUMIFS(JPK_FA_EUR!AM:AM,JPK_FA_EUR!Y:Y,F220)+SUMIFS(JPK_FA_EUR!AM:AM,JPK_FA_EUR!Y:Y,F220)+SUMIFS(JPK_FA_EUR!AO:AO,JPK_FA_EUR!Y:Y,F220)+SUMIFS(JPK_FA_EUR!AQ:AQ,JPK_FA_EUR!Y:Y,F220),"")</f>
        <v/>
      </c>
    </row>
    <row r="221" spans="2:8" x14ac:dyDescent="0.35">
      <c r="B221" s="6" t="str">
        <f>IF(JPK_FA_PLN!Y209&lt;&gt;"",JPK_FA_PLN!Y209,"")</f>
        <v/>
      </c>
      <c r="C221" s="7" t="str">
        <f>IF(JPK_FA_PLN!Y209&lt;&gt;"",SUMIFS(JPK_FA_PLN!AH:AH,JPK_FA_PLN!Y:Y,B221)+SUMIFS(JPK_FA_PLN!AJ:AJ,JPK_FA_PLN!Y:Y,B221)+SUMIFS(JPK_FA_PLN!AL:AL,JPK_FA_PLN!Y:Y,B221)+SUMIFS(JPK_FA_PLN!AN:AN,JPK_FA_PLN!Y:Y,B221)+SUMIFS(JPK_FA_PLN!AP:AP,JPK_FA_PLN!Y:Y,B221)+SUMIFS(JPK_FA_PLN!AR:AR,JPK_FA_PLN!Y:Y,B221),"")</f>
        <v/>
      </c>
      <c r="D221" s="7" t="str">
        <f>IF(JPK_FA_PLN!Y209&lt;&gt;"",SUMIFS(JPK_FA_PLN!AI:AI,JPK_FA_PLN!Y:Y,B221)+SUMIFS(JPK_FA_PLN!AK:AK,JPK_FA_PLN!Y:Y,B221)+SUMIFS(JPK_FA_PLN!AM:AM,JPK_FA_PLN!Y:Y,B221)+SUMIFS(JPK_FA_PLN!AO:AO,JPK_FA_PLN!Y:Y,B221)+SUMIFS(JPK_FA_PLN!AQ:AQ,JPK_FA_PLN!Y:Y,B221),"")</f>
        <v/>
      </c>
      <c r="F221" s="6" t="str">
        <f>IF(JPK_FA_EUR!Y209&lt;&gt;"",JPK_FA_EUR!Y209,"")</f>
        <v/>
      </c>
      <c r="G221" s="7" t="str">
        <f>IF(JPK_FA_EUR!Y209&lt;&gt;"",SUMIFS(JPK_FA_EUR!AH:AH,JPK_FA_EUR!Y:Y,F221)+SUMIFS(JPK_FA_EUR!AJ:AJ,JPK_FA_EUR!Y:Y,F221)+SUMIFS(JPK_FA_EUR!AL:AL,JPK_FA_EUR!Y:Y,F221)+SUMIFS(JPK_FA_EUR!AN:AN,JPK_FA_EUR!Y:Y,F221)+SUMIFS(JPK_FA_EUR!AP:AP,JPK_FA_EUR!Y:Y,F221)+SUMIFS(JPK_FA_EUR!AR:AR,JPK_FA_EUR!Y:Y,F221),"")</f>
        <v/>
      </c>
      <c r="H221" s="7" t="str">
        <f>IF(JPK_FA_EUR!Y209&lt;&gt;"",SUMIFS(JPK_FA_EUR!AI:AI,JPK_FA_EUR!Y:Y,F221)+SUMIFS(JPK_FA_EUR!AK:AK,JPK_FA_EUR!Y:Y,F221)+SUMIFS(JPK_FA_EUR!AM:AM,JPK_FA_EUR!Y:Y,F221)+SUMIFS(JPK_FA_EUR!AM:AM,JPK_FA_EUR!Y:Y,F221)+SUMIFS(JPK_FA_EUR!AO:AO,JPK_FA_EUR!Y:Y,F221)+SUMIFS(JPK_FA_EUR!AQ:AQ,JPK_FA_EUR!Y:Y,F221),"")</f>
        <v/>
      </c>
    </row>
    <row r="222" spans="2:8" x14ac:dyDescent="0.35">
      <c r="B222" s="6" t="str">
        <f>IF(JPK_FA_PLN!Y210&lt;&gt;"",JPK_FA_PLN!Y210,"")</f>
        <v/>
      </c>
      <c r="C222" s="7" t="str">
        <f>IF(JPK_FA_PLN!Y210&lt;&gt;"",SUMIFS(JPK_FA_PLN!AH:AH,JPK_FA_PLN!Y:Y,B222)+SUMIFS(JPK_FA_PLN!AJ:AJ,JPK_FA_PLN!Y:Y,B222)+SUMIFS(JPK_FA_PLN!AL:AL,JPK_FA_PLN!Y:Y,B222)+SUMIFS(JPK_FA_PLN!AN:AN,JPK_FA_PLN!Y:Y,B222)+SUMIFS(JPK_FA_PLN!AP:AP,JPK_FA_PLN!Y:Y,B222)+SUMIFS(JPK_FA_PLN!AR:AR,JPK_FA_PLN!Y:Y,B222),"")</f>
        <v/>
      </c>
      <c r="D222" s="7" t="str">
        <f>IF(JPK_FA_PLN!Y210&lt;&gt;"",SUMIFS(JPK_FA_PLN!AI:AI,JPK_FA_PLN!Y:Y,B222)+SUMIFS(JPK_FA_PLN!AK:AK,JPK_FA_PLN!Y:Y,B222)+SUMIFS(JPK_FA_PLN!AM:AM,JPK_FA_PLN!Y:Y,B222)+SUMIFS(JPK_FA_PLN!AO:AO,JPK_FA_PLN!Y:Y,B222)+SUMIFS(JPK_FA_PLN!AQ:AQ,JPK_FA_PLN!Y:Y,B222),"")</f>
        <v/>
      </c>
      <c r="F222" s="6" t="str">
        <f>IF(JPK_FA_EUR!Y210&lt;&gt;"",JPK_FA_EUR!Y210,"")</f>
        <v/>
      </c>
      <c r="G222" s="7" t="str">
        <f>IF(JPK_FA_EUR!Y210&lt;&gt;"",SUMIFS(JPK_FA_EUR!AH:AH,JPK_FA_EUR!Y:Y,F222)+SUMIFS(JPK_FA_EUR!AJ:AJ,JPK_FA_EUR!Y:Y,F222)+SUMIFS(JPK_FA_EUR!AL:AL,JPK_FA_EUR!Y:Y,F222)+SUMIFS(JPK_FA_EUR!AN:AN,JPK_FA_EUR!Y:Y,F222)+SUMIFS(JPK_FA_EUR!AP:AP,JPK_FA_EUR!Y:Y,F222)+SUMIFS(JPK_FA_EUR!AR:AR,JPK_FA_EUR!Y:Y,F222),"")</f>
        <v/>
      </c>
      <c r="H222" s="7" t="str">
        <f>IF(JPK_FA_EUR!Y210&lt;&gt;"",SUMIFS(JPK_FA_EUR!AI:AI,JPK_FA_EUR!Y:Y,F222)+SUMIFS(JPK_FA_EUR!AK:AK,JPK_FA_EUR!Y:Y,F222)+SUMIFS(JPK_FA_EUR!AM:AM,JPK_FA_EUR!Y:Y,F222)+SUMIFS(JPK_FA_EUR!AM:AM,JPK_FA_EUR!Y:Y,F222)+SUMIFS(JPK_FA_EUR!AO:AO,JPK_FA_EUR!Y:Y,F222)+SUMIFS(JPK_FA_EUR!AQ:AQ,JPK_FA_EUR!Y:Y,F222),"")</f>
        <v/>
      </c>
    </row>
    <row r="223" spans="2:8" x14ac:dyDescent="0.35">
      <c r="B223" s="6" t="str">
        <f>IF(JPK_FA_PLN!Y211&lt;&gt;"",JPK_FA_PLN!Y211,"")</f>
        <v/>
      </c>
      <c r="C223" s="7" t="str">
        <f>IF(JPK_FA_PLN!Y211&lt;&gt;"",SUMIFS(JPK_FA_PLN!AH:AH,JPK_FA_PLN!Y:Y,B223)+SUMIFS(JPK_FA_PLN!AJ:AJ,JPK_FA_PLN!Y:Y,B223)+SUMIFS(JPK_FA_PLN!AL:AL,JPK_FA_PLN!Y:Y,B223)+SUMIFS(JPK_FA_PLN!AN:AN,JPK_FA_PLN!Y:Y,B223)+SUMIFS(JPK_FA_PLN!AP:AP,JPK_FA_PLN!Y:Y,B223)+SUMIFS(JPK_FA_PLN!AR:AR,JPK_FA_PLN!Y:Y,B223),"")</f>
        <v/>
      </c>
      <c r="D223" s="7" t="str">
        <f>IF(JPK_FA_PLN!Y211&lt;&gt;"",SUMIFS(JPK_FA_PLN!AI:AI,JPK_FA_PLN!Y:Y,B223)+SUMIFS(JPK_FA_PLN!AK:AK,JPK_FA_PLN!Y:Y,B223)+SUMIFS(JPK_FA_PLN!AM:AM,JPK_FA_PLN!Y:Y,B223)+SUMIFS(JPK_FA_PLN!AO:AO,JPK_FA_PLN!Y:Y,B223)+SUMIFS(JPK_FA_PLN!AQ:AQ,JPK_FA_PLN!Y:Y,B223),"")</f>
        <v/>
      </c>
      <c r="F223" s="6" t="str">
        <f>IF(JPK_FA_EUR!Y211&lt;&gt;"",JPK_FA_EUR!Y211,"")</f>
        <v/>
      </c>
      <c r="G223" s="7" t="str">
        <f>IF(JPK_FA_EUR!Y211&lt;&gt;"",SUMIFS(JPK_FA_EUR!AH:AH,JPK_FA_EUR!Y:Y,F223)+SUMIFS(JPK_FA_EUR!AJ:AJ,JPK_FA_EUR!Y:Y,F223)+SUMIFS(JPK_FA_EUR!AL:AL,JPK_FA_EUR!Y:Y,F223)+SUMIFS(JPK_FA_EUR!AN:AN,JPK_FA_EUR!Y:Y,F223)+SUMIFS(JPK_FA_EUR!AP:AP,JPK_FA_EUR!Y:Y,F223)+SUMIFS(JPK_FA_EUR!AR:AR,JPK_FA_EUR!Y:Y,F223),"")</f>
        <v/>
      </c>
      <c r="H223" s="7" t="str">
        <f>IF(JPK_FA_EUR!Y211&lt;&gt;"",SUMIFS(JPK_FA_EUR!AI:AI,JPK_FA_EUR!Y:Y,F223)+SUMIFS(JPK_FA_EUR!AK:AK,JPK_FA_EUR!Y:Y,F223)+SUMIFS(JPK_FA_EUR!AM:AM,JPK_FA_EUR!Y:Y,F223)+SUMIFS(JPK_FA_EUR!AM:AM,JPK_FA_EUR!Y:Y,F223)+SUMIFS(JPK_FA_EUR!AO:AO,JPK_FA_EUR!Y:Y,F223)+SUMIFS(JPK_FA_EUR!AQ:AQ,JPK_FA_EUR!Y:Y,F223),"")</f>
        <v/>
      </c>
    </row>
    <row r="224" spans="2:8" x14ac:dyDescent="0.35">
      <c r="B224" s="6" t="str">
        <f>IF(JPK_FA_PLN!Y212&lt;&gt;"",JPK_FA_PLN!Y212,"")</f>
        <v/>
      </c>
      <c r="C224" s="7" t="str">
        <f>IF(JPK_FA_PLN!Y212&lt;&gt;"",SUMIFS(JPK_FA_PLN!AH:AH,JPK_FA_PLN!Y:Y,B224)+SUMIFS(JPK_FA_PLN!AJ:AJ,JPK_FA_PLN!Y:Y,B224)+SUMIFS(JPK_FA_PLN!AL:AL,JPK_FA_PLN!Y:Y,B224)+SUMIFS(JPK_FA_PLN!AN:AN,JPK_FA_PLN!Y:Y,B224)+SUMIFS(JPK_FA_PLN!AP:AP,JPK_FA_PLN!Y:Y,B224)+SUMIFS(JPK_FA_PLN!AR:AR,JPK_FA_PLN!Y:Y,B224),"")</f>
        <v/>
      </c>
      <c r="D224" s="7" t="str">
        <f>IF(JPK_FA_PLN!Y212&lt;&gt;"",SUMIFS(JPK_FA_PLN!AI:AI,JPK_FA_PLN!Y:Y,B224)+SUMIFS(JPK_FA_PLN!AK:AK,JPK_FA_PLN!Y:Y,B224)+SUMIFS(JPK_FA_PLN!AM:AM,JPK_FA_PLN!Y:Y,B224)+SUMIFS(JPK_FA_PLN!AO:AO,JPK_FA_PLN!Y:Y,B224)+SUMIFS(JPK_FA_PLN!AQ:AQ,JPK_FA_PLN!Y:Y,B224),"")</f>
        <v/>
      </c>
      <c r="F224" s="6" t="str">
        <f>IF(JPK_FA_EUR!Y212&lt;&gt;"",JPK_FA_EUR!Y212,"")</f>
        <v/>
      </c>
      <c r="G224" s="7" t="str">
        <f>IF(JPK_FA_EUR!Y212&lt;&gt;"",SUMIFS(JPK_FA_EUR!AH:AH,JPK_FA_EUR!Y:Y,F224)+SUMIFS(JPK_FA_EUR!AJ:AJ,JPK_FA_EUR!Y:Y,F224)+SUMIFS(JPK_FA_EUR!AL:AL,JPK_FA_EUR!Y:Y,F224)+SUMIFS(JPK_FA_EUR!AN:AN,JPK_FA_EUR!Y:Y,F224)+SUMIFS(JPK_FA_EUR!AP:AP,JPK_FA_EUR!Y:Y,F224)+SUMIFS(JPK_FA_EUR!AR:AR,JPK_FA_EUR!Y:Y,F224),"")</f>
        <v/>
      </c>
      <c r="H224" s="7" t="str">
        <f>IF(JPK_FA_EUR!Y212&lt;&gt;"",SUMIFS(JPK_FA_EUR!AI:AI,JPK_FA_EUR!Y:Y,F224)+SUMIFS(JPK_FA_EUR!AK:AK,JPK_FA_EUR!Y:Y,F224)+SUMIFS(JPK_FA_EUR!AM:AM,JPK_FA_EUR!Y:Y,F224)+SUMIFS(JPK_FA_EUR!AM:AM,JPK_FA_EUR!Y:Y,F224)+SUMIFS(JPK_FA_EUR!AO:AO,JPK_FA_EUR!Y:Y,F224)+SUMIFS(JPK_FA_EUR!AQ:AQ,JPK_FA_EUR!Y:Y,F224),"")</f>
        <v/>
      </c>
    </row>
    <row r="225" spans="2:8" x14ac:dyDescent="0.35">
      <c r="B225" s="6" t="str">
        <f>IF(JPK_FA_PLN!Y213&lt;&gt;"",JPK_FA_PLN!Y213,"")</f>
        <v/>
      </c>
      <c r="C225" s="7" t="str">
        <f>IF(JPK_FA_PLN!Y213&lt;&gt;"",SUMIFS(JPK_FA_PLN!AH:AH,JPK_FA_PLN!Y:Y,B225)+SUMIFS(JPK_FA_PLN!AJ:AJ,JPK_FA_PLN!Y:Y,B225)+SUMIFS(JPK_FA_PLN!AL:AL,JPK_FA_PLN!Y:Y,B225)+SUMIFS(JPK_FA_PLN!AN:AN,JPK_FA_PLN!Y:Y,B225)+SUMIFS(JPK_FA_PLN!AP:AP,JPK_FA_PLN!Y:Y,B225)+SUMIFS(JPK_FA_PLN!AR:AR,JPK_FA_PLN!Y:Y,B225),"")</f>
        <v/>
      </c>
      <c r="D225" s="7" t="str">
        <f>IF(JPK_FA_PLN!Y213&lt;&gt;"",SUMIFS(JPK_FA_PLN!AI:AI,JPK_FA_PLN!Y:Y,B225)+SUMIFS(JPK_FA_PLN!AK:AK,JPK_FA_PLN!Y:Y,B225)+SUMIFS(JPK_FA_PLN!AM:AM,JPK_FA_PLN!Y:Y,B225)+SUMIFS(JPK_FA_PLN!AO:AO,JPK_FA_PLN!Y:Y,B225)+SUMIFS(JPK_FA_PLN!AQ:AQ,JPK_FA_PLN!Y:Y,B225),"")</f>
        <v/>
      </c>
      <c r="F225" s="6" t="str">
        <f>IF(JPK_FA_EUR!Y213&lt;&gt;"",JPK_FA_EUR!Y213,"")</f>
        <v/>
      </c>
      <c r="G225" s="7" t="str">
        <f>IF(JPK_FA_EUR!Y213&lt;&gt;"",SUMIFS(JPK_FA_EUR!AH:AH,JPK_FA_EUR!Y:Y,F225)+SUMIFS(JPK_FA_EUR!AJ:AJ,JPK_FA_EUR!Y:Y,F225)+SUMIFS(JPK_FA_EUR!AL:AL,JPK_FA_EUR!Y:Y,F225)+SUMIFS(JPK_FA_EUR!AN:AN,JPK_FA_EUR!Y:Y,F225)+SUMIFS(JPK_FA_EUR!AP:AP,JPK_FA_EUR!Y:Y,F225)+SUMIFS(JPK_FA_EUR!AR:AR,JPK_FA_EUR!Y:Y,F225),"")</f>
        <v/>
      </c>
      <c r="H225" s="7" t="str">
        <f>IF(JPK_FA_EUR!Y213&lt;&gt;"",SUMIFS(JPK_FA_EUR!AI:AI,JPK_FA_EUR!Y:Y,F225)+SUMIFS(JPK_FA_EUR!AK:AK,JPK_FA_EUR!Y:Y,F225)+SUMIFS(JPK_FA_EUR!AM:AM,JPK_FA_EUR!Y:Y,F225)+SUMIFS(JPK_FA_EUR!AM:AM,JPK_FA_EUR!Y:Y,F225)+SUMIFS(JPK_FA_EUR!AO:AO,JPK_FA_EUR!Y:Y,F225)+SUMIFS(JPK_FA_EUR!AQ:AQ,JPK_FA_EUR!Y:Y,F225),"")</f>
        <v/>
      </c>
    </row>
    <row r="226" spans="2:8" x14ac:dyDescent="0.35">
      <c r="B226" s="6" t="str">
        <f>IF(JPK_FA_PLN!Y214&lt;&gt;"",JPK_FA_PLN!Y214,"")</f>
        <v/>
      </c>
      <c r="C226" s="7" t="str">
        <f>IF(JPK_FA_PLN!Y214&lt;&gt;"",SUMIFS(JPK_FA_PLN!AH:AH,JPK_FA_PLN!Y:Y,B226)+SUMIFS(JPK_FA_PLN!AJ:AJ,JPK_FA_PLN!Y:Y,B226)+SUMIFS(JPK_FA_PLN!AL:AL,JPK_FA_PLN!Y:Y,B226)+SUMIFS(JPK_FA_PLN!AN:AN,JPK_FA_PLN!Y:Y,B226)+SUMIFS(JPK_FA_PLN!AP:AP,JPK_FA_PLN!Y:Y,B226)+SUMIFS(JPK_FA_PLN!AR:AR,JPK_FA_PLN!Y:Y,B226),"")</f>
        <v/>
      </c>
      <c r="D226" s="7" t="str">
        <f>IF(JPK_FA_PLN!Y214&lt;&gt;"",SUMIFS(JPK_FA_PLN!AI:AI,JPK_FA_PLN!Y:Y,B226)+SUMIFS(JPK_FA_PLN!AK:AK,JPK_FA_PLN!Y:Y,B226)+SUMIFS(JPK_FA_PLN!AM:AM,JPK_FA_PLN!Y:Y,B226)+SUMIFS(JPK_FA_PLN!AO:AO,JPK_FA_PLN!Y:Y,B226)+SUMIFS(JPK_FA_PLN!AQ:AQ,JPK_FA_PLN!Y:Y,B226),"")</f>
        <v/>
      </c>
      <c r="F226" s="6" t="str">
        <f>IF(JPK_FA_EUR!Y214&lt;&gt;"",JPK_FA_EUR!Y214,"")</f>
        <v/>
      </c>
      <c r="G226" s="7" t="str">
        <f>IF(JPK_FA_EUR!Y214&lt;&gt;"",SUMIFS(JPK_FA_EUR!AH:AH,JPK_FA_EUR!Y:Y,F226)+SUMIFS(JPK_FA_EUR!AJ:AJ,JPK_FA_EUR!Y:Y,F226)+SUMIFS(JPK_FA_EUR!AL:AL,JPK_FA_EUR!Y:Y,F226)+SUMIFS(JPK_FA_EUR!AN:AN,JPK_FA_EUR!Y:Y,F226)+SUMIFS(JPK_FA_EUR!AP:AP,JPK_FA_EUR!Y:Y,F226)+SUMIFS(JPK_FA_EUR!AR:AR,JPK_FA_EUR!Y:Y,F226),"")</f>
        <v/>
      </c>
      <c r="H226" s="7" t="str">
        <f>IF(JPK_FA_EUR!Y214&lt;&gt;"",SUMIFS(JPK_FA_EUR!AI:AI,JPK_FA_EUR!Y:Y,F226)+SUMIFS(JPK_FA_EUR!AK:AK,JPK_FA_EUR!Y:Y,F226)+SUMIFS(JPK_FA_EUR!AM:AM,JPK_FA_EUR!Y:Y,F226)+SUMIFS(JPK_FA_EUR!AM:AM,JPK_FA_EUR!Y:Y,F226)+SUMIFS(JPK_FA_EUR!AO:AO,JPK_FA_EUR!Y:Y,F226)+SUMIFS(JPK_FA_EUR!AQ:AQ,JPK_FA_EUR!Y:Y,F226),"")</f>
        <v/>
      </c>
    </row>
    <row r="227" spans="2:8" x14ac:dyDescent="0.35">
      <c r="B227" s="6" t="str">
        <f>IF(JPK_FA_PLN!Y215&lt;&gt;"",JPK_FA_PLN!Y215,"")</f>
        <v/>
      </c>
      <c r="C227" s="7" t="str">
        <f>IF(JPK_FA_PLN!Y215&lt;&gt;"",SUMIFS(JPK_FA_PLN!AH:AH,JPK_FA_PLN!Y:Y,B227)+SUMIFS(JPK_FA_PLN!AJ:AJ,JPK_FA_PLN!Y:Y,B227)+SUMIFS(JPK_FA_PLN!AL:AL,JPK_FA_PLN!Y:Y,B227)+SUMIFS(JPK_FA_PLN!AN:AN,JPK_FA_PLN!Y:Y,B227)+SUMIFS(JPK_FA_PLN!AP:AP,JPK_FA_PLN!Y:Y,B227)+SUMIFS(JPK_FA_PLN!AR:AR,JPK_FA_PLN!Y:Y,B227),"")</f>
        <v/>
      </c>
      <c r="D227" s="7" t="str">
        <f>IF(JPK_FA_PLN!Y215&lt;&gt;"",SUMIFS(JPK_FA_PLN!AI:AI,JPK_FA_PLN!Y:Y,B227)+SUMIFS(JPK_FA_PLN!AK:AK,JPK_FA_PLN!Y:Y,B227)+SUMIFS(JPK_FA_PLN!AM:AM,JPK_FA_PLN!Y:Y,B227)+SUMIFS(JPK_FA_PLN!AO:AO,JPK_FA_PLN!Y:Y,B227)+SUMIFS(JPK_FA_PLN!AQ:AQ,JPK_FA_PLN!Y:Y,B227),"")</f>
        <v/>
      </c>
      <c r="F227" s="6" t="str">
        <f>IF(JPK_FA_EUR!Y215&lt;&gt;"",JPK_FA_EUR!Y215,"")</f>
        <v/>
      </c>
      <c r="G227" s="7" t="str">
        <f>IF(JPK_FA_EUR!Y215&lt;&gt;"",SUMIFS(JPK_FA_EUR!AH:AH,JPK_FA_EUR!Y:Y,F227)+SUMIFS(JPK_FA_EUR!AJ:AJ,JPK_FA_EUR!Y:Y,F227)+SUMIFS(JPK_FA_EUR!AL:AL,JPK_FA_EUR!Y:Y,F227)+SUMIFS(JPK_FA_EUR!AN:AN,JPK_FA_EUR!Y:Y,F227)+SUMIFS(JPK_FA_EUR!AP:AP,JPK_FA_EUR!Y:Y,F227)+SUMIFS(JPK_FA_EUR!AR:AR,JPK_FA_EUR!Y:Y,F227),"")</f>
        <v/>
      </c>
      <c r="H227" s="7" t="str">
        <f>IF(JPK_FA_EUR!Y215&lt;&gt;"",SUMIFS(JPK_FA_EUR!AI:AI,JPK_FA_EUR!Y:Y,F227)+SUMIFS(JPK_FA_EUR!AK:AK,JPK_FA_EUR!Y:Y,F227)+SUMIFS(JPK_FA_EUR!AM:AM,JPK_FA_EUR!Y:Y,F227)+SUMIFS(JPK_FA_EUR!AM:AM,JPK_FA_EUR!Y:Y,F227)+SUMIFS(JPK_FA_EUR!AO:AO,JPK_FA_EUR!Y:Y,F227)+SUMIFS(JPK_FA_EUR!AQ:AQ,JPK_FA_EUR!Y:Y,F227),"")</f>
        <v/>
      </c>
    </row>
    <row r="228" spans="2:8" x14ac:dyDescent="0.35">
      <c r="B228" s="6" t="str">
        <f>IF(JPK_FA_PLN!Y216&lt;&gt;"",JPK_FA_PLN!Y216,"")</f>
        <v/>
      </c>
      <c r="C228" s="7" t="str">
        <f>IF(JPK_FA_PLN!Y216&lt;&gt;"",SUMIFS(JPK_FA_PLN!AH:AH,JPK_FA_PLN!Y:Y,B228)+SUMIFS(JPK_FA_PLN!AJ:AJ,JPK_FA_PLN!Y:Y,B228)+SUMIFS(JPK_FA_PLN!AL:AL,JPK_FA_PLN!Y:Y,B228)+SUMIFS(JPK_FA_PLN!AN:AN,JPK_FA_PLN!Y:Y,B228)+SUMIFS(JPK_FA_PLN!AP:AP,JPK_FA_PLN!Y:Y,B228)+SUMIFS(JPK_FA_PLN!AR:AR,JPK_FA_PLN!Y:Y,B228),"")</f>
        <v/>
      </c>
      <c r="D228" s="7" t="str">
        <f>IF(JPK_FA_PLN!Y216&lt;&gt;"",SUMIFS(JPK_FA_PLN!AI:AI,JPK_FA_PLN!Y:Y,B228)+SUMIFS(JPK_FA_PLN!AK:AK,JPK_FA_PLN!Y:Y,B228)+SUMIFS(JPK_FA_PLN!AM:AM,JPK_FA_PLN!Y:Y,B228)+SUMIFS(JPK_FA_PLN!AO:AO,JPK_FA_PLN!Y:Y,B228)+SUMIFS(JPK_FA_PLN!AQ:AQ,JPK_FA_PLN!Y:Y,B228),"")</f>
        <v/>
      </c>
      <c r="F228" s="6" t="str">
        <f>IF(JPK_FA_EUR!Y216&lt;&gt;"",JPK_FA_EUR!Y216,"")</f>
        <v/>
      </c>
      <c r="G228" s="7" t="str">
        <f>IF(JPK_FA_EUR!Y216&lt;&gt;"",SUMIFS(JPK_FA_EUR!AH:AH,JPK_FA_EUR!Y:Y,F228)+SUMIFS(JPK_FA_EUR!AJ:AJ,JPK_FA_EUR!Y:Y,F228)+SUMIFS(JPK_FA_EUR!AL:AL,JPK_FA_EUR!Y:Y,F228)+SUMIFS(JPK_FA_EUR!AN:AN,JPK_FA_EUR!Y:Y,F228)+SUMIFS(JPK_FA_EUR!AP:AP,JPK_FA_EUR!Y:Y,F228)+SUMIFS(JPK_FA_EUR!AR:AR,JPK_FA_EUR!Y:Y,F228),"")</f>
        <v/>
      </c>
      <c r="H228" s="7" t="str">
        <f>IF(JPK_FA_EUR!Y216&lt;&gt;"",SUMIFS(JPK_FA_EUR!AI:AI,JPK_FA_EUR!Y:Y,F228)+SUMIFS(JPK_FA_EUR!AK:AK,JPK_FA_EUR!Y:Y,F228)+SUMIFS(JPK_FA_EUR!AM:AM,JPK_FA_EUR!Y:Y,F228)+SUMIFS(JPK_FA_EUR!AM:AM,JPK_FA_EUR!Y:Y,F228)+SUMIFS(JPK_FA_EUR!AO:AO,JPK_FA_EUR!Y:Y,F228)+SUMIFS(JPK_FA_EUR!AQ:AQ,JPK_FA_EUR!Y:Y,F228),"")</f>
        <v/>
      </c>
    </row>
    <row r="229" spans="2:8" x14ac:dyDescent="0.35">
      <c r="B229" s="6" t="str">
        <f>IF(JPK_FA_PLN!Y217&lt;&gt;"",JPK_FA_PLN!Y217,"")</f>
        <v/>
      </c>
      <c r="C229" s="7" t="str">
        <f>IF(JPK_FA_PLN!Y217&lt;&gt;"",SUMIFS(JPK_FA_PLN!AH:AH,JPK_FA_PLN!Y:Y,B229)+SUMIFS(JPK_FA_PLN!AJ:AJ,JPK_FA_PLN!Y:Y,B229)+SUMIFS(JPK_FA_PLN!AL:AL,JPK_FA_PLN!Y:Y,B229)+SUMIFS(JPK_FA_PLN!AN:AN,JPK_FA_PLN!Y:Y,B229)+SUMIFS(JPK_FA_PLN!AP:AP,JPK_FA_PLN!Y:Y,B229)+SUMIFS(JPK_FA_PLN!AR:AR,JPK_FA_PLN!Y:Y,B229),"")</f>
        <v/>
      </c>
      <c r="D229" s="7" t="str">
        <f>IF(JPK_FA_PLN!Y217&lt;&gt;"",SUMIFS(JPK_FA_PLN!AI:AI,JPK_FA_PLN!Y:Y,B229)+SUMIFS(JPK_FA_PLN!AK:AK,JPK_FA_PLN!Y:Y,B229)+SUMIFS(JPK_FA_PLN!AM:AM,JPK_FA_PLN!Y:Y,B229)+SUMIFS(JPK_FA_PLN!AO:AO,JPK_FA_PLN!Y:Y,B229)+SUMIFS(JPK_FA_PLN!AQ:AQ,JPK_FA_PLN!Y:Y,B229),"")</f>
        <v/>
      </c>
      <c r="F229" s="6" t="str">
        <f>IF(JPK_FA_EUR!Y217&lt;&gt;"",JPK_FA_EUR!Y217,"")</f>
        <v/>
      </c>
      <c r="G229" s="7" t="str">
        <f>IF(JPK_FA_EUR!Y217&lt;&gt;"",SUMIFS(JPK_FA_EUR!AH:AH,JPK_FA_EUR!Y:Y,F229)+SUMIFS(JPK_FA_EUR!AJ:AJ,JPK_FA_EUR!Y:Y,F229)+SUMIFS(JPK_FA_EUR!AL:AL,JPK_FA_EUR!Y:Y,F229)+SUMIFS(JPK_FA_EUR!AN:AN,JPK_FA_EUR!Y:Y,F229)+SUMIFS(JPK_FA_EUR!AP:AP,JPK_FA_EUR!Y:Y,F229)+SUMIFS(JPK_FA_EUR!AR:AR,JPK_FA_EUR!Y:Y,F229),"")</f>
        <v/>
      </c>
      <c r="H229" s="7" t="str">
        <f>IF(JPK_FA_EUR!Y217&lt;&gt;"",SUMIFS(JPK_FA_EUR!AI:AI,JPK_FA_EUR!Y:Y,F229)+SUMIFS(JPK_FA_EUR!AK:AK,JPK_FA_EUR!Y:Y,F229)+SUMIFS(JPK_FA_EUR!AM:AM,JPK_FA_EUR!Y:Y,F229)+SUMIFS(JPK_FA_EUR!AM:AM,JPK_FA_EUR!Y:Y,F229)+SUMIFS(JPK_FA_EUR!AO:AO,JPK_FA_EUR!Y:Y,F229)+SUMIFS(JPK_FA_EUR!AQ:AQ,JPK_FA_EUR!Y:Y,F229),"")</f>
        <v/>
      </c>
    </row>
    <row r="230" spans="2:8" x14ac:dyDescent="0.35">
      <c r="B230" s="6" t="str">
        <f>IF(JPK_FA_PLN!Y218&lt;&gt;"",JPK_FA_PLN!Y218,"")</f>
        <v/>
      </c>
      <c r="C230" s="7" t="str">
        <f>IF(JPK_FA_PLN!Y218&lt;&gt;"",SUMIFS(JPK_FA_PLN!AH:AH,JPK_FA_PLN!Y:Y,B230)+SUMIFS(JPK_FA_PLN!AJ:AJ,JPK_FA_PLN!Y:Y,B230)+SUMIFS(JPK_FA_PLN!AL:AL,JPK_FA_PLN!Y:Y,B230)+SUMIFS(JPK_FA_PLN!AN:AN,JPK_FA_PLN!Y:Y,B230)+SUMIFS(JPK_FA_PLN!AP:AP,JPK_FA_PLN!Y:Y,B230)+SUMIFS(JPK_FA_PLN!AR:AR,JPK_FA_PLN!Y:Y,B230),"")</f>
        <v/>
      </c>
      <c r="D230" s="7" t="str">
        <f>IF(JPK_FA_PLN!Y218&lt;&gt;"",SUMIFS(JPK_FA_PLN!AI:AI,JPK_FA_PLN!Y:Y,B230)+SUMIFS(JPK_FA_PLN!AK:AK,JPK_FA_PLN!Y:Y,B230)+SUMIFS(JPK_FA_PLN!AM:AM,JPK_FA_PLN!Y:Y,B230)+SUMIFS(JPK_FA_PLN!AO:AO,JPK_FA_PLN!Y:Y,B230)+SUMIFS(JPK_FA_PLN!AQ:AQ,JPK_FA_PLN!Y:Y,B230),"")</f>
        <v/>
      </c>
      <c r="F230" s="6" t="str">
        <f>IF(JPK_FA_EUR!Y218&lt;&gt;"",JPK_FA_EUR!Y218,"")</f>
        <v/>
      </c>
      <c r="G230" s="7" t="str">
        <f>IF(JPK_FA_EUR!Y218&lt;&gt;"",SUMIFS(JPK_FA_EUR!AH:AH,JPK_FA_EUR!Y:Y,F230)+SUMIFS(JPK_FA_EUR!AJ:AJ,JPK_FA_EUR!Y:Y,F230)+SUMIFS(JPK_FA_EUR!AL:AL,JPK_FA_EUR!Y:Y,F230)+SUMIFS(JPK_FA_EUR!AN:AN,JPK_FA_EUR!Y:Y,F230)+SUMIFS(JPK_FA_EUR!AP:AP,JPK_FA_EUR!Y:Y,F230)+SUMIFS(JPK_FA_EUR!AR:AR,JPK_FA_EUR!Y:Y,F230),"")</f>
        <v/>
      </c>
      <c r="H230" s="7" t="str">
        <f>IF(JPK_FA_EUR!Y218&lt;&gt;"",SUMIFS(JPK_FA_EUR!AI:AI,JPK_FA_EUR!Y:Y,F230)+SUMIFS(JPK_FA_EUR!AK:AK,JPK_FA_EUR!Y:Y,F230)+SUMIFS(JPK_FA_EUR!AM:AM,JPK_FA_EUR!Y:Y,F230)+SUMIFS(JPK_FA_EUR!AM:AM,JPK_FA_EUR!Y:Y,F230)+SUMIFS(JPK_FA_EUR!AO:AO,JPK_FA_EUR!Y:Y,F230)+SUMIFS(JPK_FA_EUR!AQ:AQ,JPK_FA_EUR!Y:Y,F230),"")</f>
        <v/>
      </c>
    </row>
    <row r="231" spans="2:8" x14ac:dyDescent="0.35">
      <c r="B231" s="6" t="str">
        <f>IF(JPK_FA_PLN!Y219&lt;&gt;"",JPK_FA_PLN!Y219,"")</f>
        <v/>
      </c>
      <c r="C231" s="7" t="str">
        <f>IF(JPK_FA_PLN!Y219&lt;&gt;"",SUMIFS(JPK_FA_PLN!AH:AH,JPK_FA_PLN!Y:Y,B231)+SUMIFS(JPK_FA_PLN!AJ:AJ,JPK_FA_PLN!Y:Y,B231)+SUMIFS(JPK_FA_PLN!AL:AL,JPK_FA_PLN!Y:Y,B231)+SUMIFS(JPK_FA_PLN!AN:AN,JPK_FA_PLN!Y:Y,B231)+SUMIFS(JPK_FA_PLN!AP:AP,JPK_FA_PLN!Y:Y,B231)+SUMIFS(JPK_FA_PLN!AR:AR,JPK_FA_PLN!Y:Y,B231),"")</f>
        <v/>
      </c>
      <c r="D231" s="7" t="str">
        <f>IF(JPK_FA_PLN!Y219&lt;&gt;"",SUMIFS(JPK_FA_PLN!AI:AI,JPK_FA_PLN!Y:Y,B231)+SUMIFS(JPK_FA_PLN!AK:AK,JPK_FA_PLN!Y:Y,B231)+SUMIFS(JPK_FA_PLN!AM:AM,JPK_FA_PLN!Y:Y,B231)+SUMIFS(JPK_FA_PLN!AO:AO,JPK_FA_PLN!Y:Y,B231)+SUMIFS(JPK_FA_PLN!AQ:AQ,JPK_FA_PLN!Y:Y,B231),"")</f>
        <v/>
      </c>
      <c r="F231" s="6" t="str">
        <f>IF(JPK_FA_EUR!Y219&lt;&gt;"",JPK_FA_EUR!Y219,"")</f>
        <v/>
      </c>
      <c r="G231" s="7" t="str">
        <f>IF(JPK_FA_EUR!Y219&lt;&gt;"",SUMIFS(JPK_FA_EUR!AH:AH,JPK_FA_EUR!Y:Y,F231)+SUMIFS(JPK_FA_EUR!AJ:AJ,JPK_FA_EUR!Y:Y,F231)+SUMIFS(JPK_FA_EUR!AL:AL,JPK_FA_EUR!Y:Y,F231)+SUMIFS(JPK_FA_EUR!AN:AN,JPK_FA_EUR!Y:Y,F231)+SUMIFS(JPK_FA_EUR!AP:AP,JPK_FA_EUR!Y:Y,F231)+SUMIFS(JPK_FA_EUR!AR:AR,JPK_FA_EUR!Y:Y,F231),"")</f>
        <v/>
      </c>
      <c r="H231" s="7" t="str">
        <f>IF(JPK_FA_EUR!Y219&lt;&gt;"",SUMIFS(JPK_FA_EUR!AI:AI,JPK_FA_EUR!Y:Y,F231)+SUMIFS(JPK_FA_EUR!AK:AK,JPK_FA_EUR!Y:Y,F231)+SUMIFS(JPK_FA_EUR!AM:AM,JPK_FA_EUR!Y:Y,F231)+SUMIFS(JPK_FA_EUR!AM:AM,JPK_FA_EUR!Y:Y,F231)+SUMIFS(JPK_FA_EUR!AO:AO,JPK_FA_EUR!Y:Y,F231)+SUMIFS(JPK_FA_EUR!AQ:AQ,JPK_FA_EUR!Y:Y,F231),"")</f>
        <v/>
      </c>
    </row>
    <row r="232" spans="2:8" x14ac:dyDescent="0.35">
      <c r="B232" s="6" t="str">
        <f>IF(JPK_FA_PLN!Y220&lt;&gt;"",JPK_FA_PLN!Y220,"")</f>
        <v/>
      </c>
      <c r="C232" s="7" t="str">
        <f>IF(JPK_FA_PLN!Y220&lt;&gt;"",SUMIFS(JPK_FA_PLN!AH:AH,JPK_FA_PLN!Y:Y,B232)+SUMIFS(JPK_FA_PLN!AJ:AJ,JPK_FA_PLN!Y:Y,B232)+SUMIFS(JPK_FA_PLN!AL:AL,JPK_FA_PLN!Y:Y,B232)+SUMIFS(JPK_FA_PLN!AN:AN,JPK_FA_PLN!Y:Y,B232)+SUMIFS(JPK_FA_PLN!AP:AP,JPK_FA_PLN!Y:Y,B232)+SUMIFS(JPK_FA_PLN!AR:AR,JPK_FA_PLN!Y:Y,B232),"")</f>
        <v/>
      </c>
      <c r="D232" s="7" t="str">
        <f>IF(JPK_FA_PLN!Y220&lt;&gt;"",SUMIFS(JPK_FA_PLN!AI:AI,JPK_FA_PLN!Y:Y,B232)+SUMIFS(JPK_FA_PLN!AK:AK,JPK_FA_PLN!Y:Y,B232)+SUMIFS(JPK_FA_PLN!AM:AM,JPK_FA_PLN!Y:Y,B232)+SUMIFS(JPK_FA_PLN!AO:AO,JPK_FA_PLN!Y:Y,B232)+SUMIFS(JPK_FA_PLN!AQ:AQ,JPK_FA_PLN!Y:Y,B232),"")</f>
        <v/>
      </c>
      <c r="F232" s="6" t="str">
        <f>IF(JPK_FA_EUR!Y220&lt;&gt;"",JPK_FA_EUR!Y220,"")</f>
        <v/>
      </c>
      <c r="G232" s="7" t="str">
        <f>IF(JPK_FA_EUR!Y220&lt;&gt;"",SUMIFS(JPK_FA_EUR!AH:AH,JPK_FA_EUR!Y:Y,F232)+SUMIFS(JPK_FA_EUR!AJ:AJ,JPK_FA_EUR!Y:Y,F232)+SUMIFS(JPK_FA_EUR!AL:AL,JPK_FA_EUR!Y:Y,F232)+SUMIFS(JPK_FA_EUR!AN:AN,JPK_FA_EUR!Y:Y,F232)+SUMIFS(JPK_FA_EUR!AP:AP,JPK_FA_EUR!Y:Y,F232)+SUMIFS(JPK_FA_EUR!AR:AR,JPK_FA_EUR!Y:Y,F232),"")</f>
        <v/>
      </c>
      <c r="H232" s="7" t="str">
        <f>IF(JPK_FA_EUR!Y220&lt;&gt;"",SUMIFS(JPK_FA_EUR!AI:AI,JPK_FA_EUR!Y:Y,F232)+SUMIFS(JPK_FA_EUR!AK:AK,JPK_FA_EUR!Y:Y,F232)+SUMIFS(JPK_FA_EUR!AM:AM,JPK_FA_EUR!Y:Y,F232)+SUMIFS(JPK_FA_EUR!AM:AM,JPK_FA_EUR!Y:Y,F232)+SUMIFS(JPK_FA_EUR!AO:AO,JPK_FA_EUR!Y:Y,F232)+SUMIFS(JPK_FA_EUR!AQ:AQ,JPK_FA_EUR!Y:Y,F232),"")</f>
        <v/>
      </c>
    </row>
    <row r="233" spans="2:8" x14ac:dyDescent="0.35">
      <c r="B233" s="6" t="str">
        <f>IF(JPK_FA_PLN!Y221&lt;&gt;"",JPK_FA_PLN!Y221,"")</f>
        <v/>
      </c>
      <c r="C233" s="7" t="str">
        <f>IF(JPK_FA_PLN!Y221&lt;&gt;"",SUMIFS(JPK_FA_PLN!AH:AH,JPK_FA_PLN!Y:Y,B233)+SUMIFS(JPK_FA_PLN!AJ:AJ,JPK_FA_PLN!Y:Y,B233)+SUMIFS(JPK_FA_PLN!AL:AL,JPK_FA_PLN!Y:Y,B233)+SUMIFS(JPK_FA_PLN!AN:AN,JPK_FA_PLN!Y:Y,B233)+SUMIFS(JPK_FA_PLN!AP:AP,JPK_FA_PLN!Y:Y,B233)+SUMIFS(JPK_FA_PLN!AR:AR,JPK_FA_PLN!Y:Y,B233),"")</f>
        <v/>
      </c>
      <c r="D233" s="7" t="str">
        <f>IF(JPK_FA_PLN!Y221&lt;&gt;"",SUMIFS(JPK_FA_PLN!AI:AI,JPK_FA_PLN!Y:Y,B233)+SUMIFS(JPK_FA_PLN!AK:AK,JPK_FA_PLN!Y:Y,B233)+SUMIFS(JPK_FA_PLN!AM:AM,JPK_FA_PLN!Y:Y,B233)+SUMIFS(JPK_FA_PLN!AO:AO,JPK_FA_PLN!Y:Y,B233)+SUMIFS(JPK_FA_PLN!AQ:AQ,JPK_FA_PLN!Y:Y,B233),"")</f>
        <v/>
      </c>
      <c r="F233" s="6" t="str">
        <f>IF(JPK_FA_EUR!Y221&lt;&gt;"",JPK_FA_EUR!Y221,"")</f>
        <v/>
      </c>
      <c r="G233" s="7" t="str">
        <f>IF(JPK_FA_EUR!Y221&lt;&gt;"",SUMIFS(JPK_FA_EUR!AH:AH,JPK_FA_EUR!Y:Y,F233)+SUMIFS(JPK_FA_EUR!AJ:AJ,JPK_FA_EUR!Y:Y,F233)+SUMIFS(JPK_FA_EUR!AL:AL,JPK_FA_EUR!Y:Y,F233)+SUMIFS(JPK_FA_EUR!AN:AN,JPK_FA_EUR!Y:Y,F233)+SUMIFS(JPK_FA_EUR!AP:AP,JPK_FA_EUR!Y:Y,F233)+SUMIFS(JPK_FA_EUR!AR:AR,JPK_FA_EUR!Y:Y,F233),"")</f>
        <v/>
      </c>
      <c r="H233" s="7" t="str">
        <f>IF(JPK_FA_EUR!Y221&lt;&gt;"",SUMIFS(JPK_FA_EUR!AI:AI,JPK_FA_EUR!Y:Y,F233)+SUMIFS(JPK_FA_EUR!AK:AK,JPK_FA_EUR!Y:Y,F233)+SUMIFS(JPK_FA_EUR!AM:AM,JPK_FA_EUR!Y:Y,F233)+SUMIFS(JPK_FA_EUR!AM:AM,JPK_FA_EUR!Y:Y,F233)+SUMIFS(JPK_FA_EUR!AO:AO,JPK_FA_EUR!Y:Y,F233)+SUMIFS(JPK_FA_EUR!AQ:AQ,JPK_FA_EUR!Y:Y,F233),"")</f>
        <v/>
      </c>
    </row>
    <row r="234" spans="2:8" x14ac:dyDescent="0.35">
      <c r="B234" s="6" t="str">
        <f>IF(JPK_FA_PLN!Y222&lt;&gt;"",JPK_FA_PLN!Y222,"")</f>
        <v/>
      </c>
      <c r="C234" s="7" t="str">
        <f>IF(JPK_FA_PLN!Y222&lt;&gt;"",SUMIFS(JPK_FA_PLN!AH:AH,JPK_FA_PLN!Y:Y,B234)+SUMIFS(JPK_FA_PLN!AJ:AJ,JPK_FA_PLN!Y:Y,B234)+SUMIFS(JPK_FA_PLN!AL:AL,JPK_FA_PLN!Y:Y,B234)+SUMIFS(JPK_FA_PLN!AN:AN,JPK_FA_PLN!Y:Y,B234)+SUMIFS(JPK_FA_PLN!AP:AP,JPK_FA_PLN!Y:Y,B234)+SUMIFS(JPK_FA_PLN!AR:AR,JPK_FA_PLN!Y:Y,B234),"")</f>
        <v/>
      </c>
      <c r="D234" s="7" t="str">
        <f>IF(JPK_FA_PLN!Y222&lt;&gt;"",SUMIFS(JPK_FA_PLN!AI:AI,JPK_FA_PLN!Y:Y,B234)+SUMIFS(JPK_FA_PLN!AK:AK,JPK_FA_PLN!Y:Y,B234)+SUMIFS(JPK_FA_PLN!AM:AM,JPK_FA_PLN!Y:Y,B234)+SUMIFS(JPK_FA_PLN!AO:AO,JPK_FA_PLN!Y:Y,B234)+SUMIFS(JPK_FA_PLN!AQ:AQ,JPK_FA_PLN!Y:Y,B234),"")</f>
        <v/>
      </c>
      <c r="F234" s="6" t="str">
        <f>IF(JPK_FA_EUR!Y222&lt;&gt;"",JPK_FA_EUR!Y222,"")</f>
        <v/>
      </c>
      <c r="G234" s="7" t="str">
        <f>IF(JPK_FA_EUR!Y222&lt;&gt;"",SUMIFS(JPK_FA_EUR!AH:AH,JPK_FA_EUR!Y:Y,F234)+SUMIFS(JPK_FA_EUR!AJ:AJ,JPK_FA_EUR!Y:Y,F234)+SUMIFS(JPK_FA_EUR!AL:AL,JPK_FA_EUR!Y:Y,F234)+SUMIFS(JPK_FA_EUR!AN:AN,JPK_FA_EUR!Y:Y,F234)+SUMIFS(JPK_FA_EUR!AP:AP,JPK_FA_EUR!Y:Y,F234)+SUMIFS(JPK_FA_EUR!AR:AR,JPK_FA_EUR!Y:Y,F234),"")</f>
        <v/>
      </c>
      <c r="H234" s="7" t="str">
        <f>IF(JPK_FA_EUR!Y222&lt;&gt;"",SUMIFS(JPK_FA_EUR!AI:AI,JPK_FA_EUR!Y:Y,F234)+SUMIFS(JPK_FA_EUR!AK:AK,JPK_FA_EUR!Y:Y,F234)+SUMIFS(JPK_FA_EUR!AM:AM,JPK_FA_EUR!Y:Y,F234)+SUMIFS(JPK_FA_EUR!AM:AM,JPK_FA_EUR!Y:Y,F234)+SUMIFS(JPK_FA_EUR!AO:AO,JPK_FA_EUR!Y:Y,F234)+SUMIFS(JPK_FA_EUR!AQ:AQ,JPK_FA_EUR!Y:Y,F234),"")</f>
        <v/>
      </c>
    </row>
    <row r="235" spans="2:8" x14ac:dyDescent="0.35">
      <c r="B235" s="6" t="str">
        <f>IF(JPK_FA_PLN!Y223&lt;&gt;"",JPK_FA_PLN!Y223,"")</f>
        <v/>
      </c>
      <c r="C235" s="7" t="str">
        <f>IF(JPK_FA_PLN!Y223&lt;&gt;"",SUMIFS(JPK_FA_PLN!AH:AH,JPK_FA_PLN!Y:Y,B235)+SUMIFS(JPK_FA_PLN!AJ:AJ,JPK_FA_PLN!Y:Y,B235)+SUMIFS(JPK_FA_PLN!AL:AL,JPK_FA_PLN!Y:Y,B235)+SUMIFS(JPK_FA_PLN!AN:AN,JPK_FA_PLN!Y:Y,B235)+SUMIFS(JPK_FA_PLN!AP:AP,JPK_FA_PLN!Y:Y,B235)+SUMIFS(JPK_FA_PLN!AR:AR,JPK_FA_PLN!Y:Y,B235),"")</f>
        <v/>
      </c>
      <c r="D235" s="7" t="str">
        <f>IF(JPK_FA_PLN!Y223&lt;&gt;"",SUMIFS(JPK_FA_PLN!AI:AI,JPK_FA_PLN!Y:Y,B235)+SUMIFS(JPK_FA_PLN!AK:AK,JPK_FA_PLN!Y:Y,B235)+SUMIFS(JPK_FA_PLN!AM:AM,JPK_FA_PLN!Y:Y,B235)+SUMIFS(JPK_FA_PLN!AO:AO,JPK_FA_PLN!Y:Y,B235)+SUMIFS(JPK_FA_PLN!AQ:AQ,JPK_FA_PLN!Y:Y,B235),"")</f>
        <v/>
      </c>
      <c r="F235" s="6" t="str">
        <f>IF(JPK_FA_EUR!Y223&lt;&gt;"",JPK_FA_EUR!Y223,"")</f>
        <v/>
      </c>
      <c r="G235" s="7" t="str">
        <f>IF(JPK_FA_EUR!Y223&lt;&gt;"",SUMIFS(JPK_FA_EUR!AH:AH,JPK_FA_EUR!Y:Y,F235)+SUMIFS(JPK_FA_EUR!AJ:AJ,JPK_FA_EUR!Y:Y,F235)+SUMIFS(JPK_FA_EUR!AL:AL,JPK_FA_EUR!Y:Y,F235)+SUMIFS(JPK_FA_EUR!AN:AN,JPK_FA_EUR!Y:Y,F235)+SUMIFS(JPK_FA_EUR!AP:AP,JPK_FA_EUR!Y:Y,F235)+SUMIFS(JPK_FA_EUR!AR:AR,JPK_FA_EUR!Y:Y,F235),"")</f>
        <v/>
      </c>
      <c r="H235" s="7" t="str">
        <f>IF(JPK_FA_EUR!Y223&lt;&gt;"",SUMIFS(JPK_FA_EUR!AI:AI,JPK_FA_EUR!Y:Y,F235)+SUMIFS(JPK_FA_EUR!AK:AK,JPK_FA_EUR!Y:Y,F235)+SUMIFS(JPK_FA_EUR!AM:AM,JPK_FA_EUR!Y:Y,F235)+SUMIFS(JPK_FA_EUR!AM:AM,JPK_FA_EUR!Y:Y,F235)+SUMIFS(JPK_FA_EUR!AO:AO,JPK_FA_EUR!Y:Y,F235)+SUMIFS(JPK_FA_EUR!AQ:AQ,JPK_FA_EUR!Y:Y,F235),"")</f>
        <v/>
      </c>
    </row>
    <row r="236" spans="2:8" x14ac:dyDescent="0.35">
      <c r="B236" s="6" t="str">
        <f>IF(JPK_FA_PLN!Y224&lt;&gt;"",JPK_FA_PLN!Y224,"")</f>
        <v/>
      </c>
      <c r="C236" s="7" t="str">
        <f>IF(JPK_FA_PLN!Y224&lt;&gt;"",SUMIFS(JPK_FA_PLN!AH:AH,JPK_FA_PLN!Y:Y,B236)+SUMIFS(JPK_FA_PLN!AJ:AJ,JPK_FA_PLN!Y:Y,B236)+SUMIFS(JPK_FA_PLN!AL:AL,JPK_FA_PLN!Y:Y,B236)+SUMIFS(JPK_FA_PLN!AN:AN,JPK_FA_PLN!Y:Y,B236)+SUMIFS(JPK_FA_PLN!AP:AP,JPK_FA_PLN!Y:Y,B236)+SUMIFS(JPK_FA_PLN!AR:AR,JPK_FA_PLN!Y:Y,B236),"")</f>
        <v/>
      </c>
      <c r="D236" s="7" t="str">
        <f>IF(JPK_FA_PLN!Y224&lt;&gt;"",SUMIFS(JPK_FA_PLN!AI:AI,JPK_FA_PLN!Y:Y,B236)+SUMIFS(JPK_FA_PLN!AK:AK,JPK_FA_PLN!Y:Y,B236)+SUMIFS(JPK_FA_PLN!AM:AM,JPK_FA_PLN!Y:Y,B236)+SUMIFS(JPK_FA_PLN!AO:AO,JPK_FA_PLN!Y:Y,B236)+SUMIFS(JPK_FA_PLN!AQ:AQ,JPK_FA_PLN!Y:Y,B236),"")</f>
        <v/>
      </c>
      <c r="F236" s="6" t="str">
        <f>IF(JPK_FA_EUR!Y224&lt;&gt;"",JPK_FA_EUR!Y224,"")</f>
        <v/>
      </c>
      <c r="G236" s="7" t="str">
        <f>IF(JPK_FA_EUR!Y224&lt;&gt;"",SUMIFS(JPK_FA_EUR!AH:AH,JPK_FA_EUR!Y:Y,F236)+SUMIFS(JPK_FA_EUR!AJ:AJ,JPK_FA_EUR!Y:Y,F236)+SUMIFS(JPK_FA_EUR!AL:AL,JPK_FA_EUR!Y:Y,F236)+SUMIFS(JPK_FA_EUR!AN:AN,JPK_FA_EUR!Y:Y,F236)+SUMIFS(JPK_FA_EUR!AP:AP,JPK_FA_EUR!Y:Y,F236)+SUMIFS(JPK_FA_EUR!AR:AR,JPK_FA_EUR!Y:Y,F236),"")</f>
        <v/>
      </c>
      <c r="H236" s="7" t="str">
        <f>IF(JPK_FA_EUR!Y224&lt;&gt;"",SUMIFS(JPK_FA_EUR!AI:AI,JPK_FA_EUR!Y:Y,F236)+SUMIFS(JPK_FA_EUR!AK:AK,JPK_FA_EUR!Y:Y,F236)+SUMIFS(JPK_FA_EUR!AM:AM,JPK_FA_EUR!Y:Y,F236)+SUMIFS(JPK_FA_EUR!AM:AM,JPK_FA_EUR!Y:Y,F236)+SUMIFS(JPK_FA_EUR!AO:AO,JPK_FA_EUR!Y:Y,F236)+SUMIFS(JPK_FA_EUR!AQ:AQ,JPK_FA_EUR!Y:Y,F236),"")</f>
        <v/>
      </c>
    </row>
    <row r="237" spans="2:8" x14ac:dyDescent="0.35">
      <c r="B237" s="6" t="str">
        <f>IF(JPK_FA_PLN!Y225&lt;&gt;"",JPK_FA_PLN!Y225,"")</f>
        <v/>
      </c>
      <c r="C237" s="7" t="str">
        <f>IF(JPK_FA_PLN!Y225&lt;&gt;"",SUMIFS(JPK_FA_PLN!AH:AH,JPK_FA_PLN!Y:Y,B237)+SUMIFS(JPK_FA_PLN!AJ:AJ,JPK_FA_PLN!Y:Y,B237)+SUMIFS(JPK_FA_PLN!AL:AL,JPK_FA_PLN!Y:Y,B237)+SUMIFS(JPK_FA_PLN!AN:AN,JPK_FA_PLN!Y:Y,B237)+SUMIFS(JPK_FA_PLN!AP:AP,JPK_FA_PLN!Y:Y,B237)+SUMIFS(JPK_FA_PLN!AR:AR,JPK_FA_PLN!Y:Y,B237),"")</f>
        <v/>
      </c>
      <c r="D237" s="7" t="str">
        <f>IF(JPK_FA_PLN!Y225&lt;&gt;"",SUMIFS(JPK_FA_PLN!AI:AI,JPK_FA_PLN!Y:Y,B237)+SUMIFS(JPK_FA_PLN!AK:AK,JPK_FA_PLN!Y:Y,B237)+SUMIFS(JPK_FA_PLN!AM:AM,JPK_FA_PLN!Y:Y,B237)+SUMIFS(JPK_FA_PLN!AO:AO,JPK_FA_PLN!Y:Y,B237)+SUMIFS(JPK_FA_PLN!AQ:AQ,JPK_FA_PLN!Y:Y,B237),"")</f>
        <v/>
      </c>
      <c r="F237" s="6" t="str">
        <f>IF(JPK_FA_EUR!Y225&lt;&gt;"",JPK_FA_EUR!Y225,"")</f>
        <v/>
      </c>
      <c r="G237" s="7" t="str">
        <f>IF(JPK_FA_EUR!Y225&lt;&gt;"",SUMIFS(JPK_FA_EUR!AH:AH,JPK_FA_EUR!Y:Y,F237)+SUMIFS(JPK_FA_EUR!AJ:AJ,JPK_FA_EUR!Y:Y,F237)+SUMIFS(JPK_FA_EUR!AL:AL,JPK_FA_EUR!Y:Y,F237)+SUMIFS(JPK_FA_EUR!AN:AN,JPK_FA_EUR!Y:Y,F237)+SUMIFS(JPK_FA_EUR!AP:AP,JPK_FA_EUR!Y:Y,F237)+SUMIFS(JPK_FA_EUR!AR:AR,JPK_FA_EUR!Y:Y,F237),"")</f>
        <v/>
      </c>
      <c r="H237" s="7" t="str">
        <f>IF(JPK_FA_EUR!Y225&lt;&gt;"",SUMIFS(JPK_FA_EUR!AI:AI,JPK_FA_EUR!Y:Y,F237)+SUMIFS(JPK_FA_EUR!AK:AK,JPK_FA_EUR!Y:Y,F237)+SUMIFS(JPK_FA_EUR!AM:AM,JPK_FA_EUR!Y:Y,F237)+SUMIFS(JPK_FA_EUR!AM:AM,JPK_FA_EUR!Y:Y,F237)+SUMIFS(JPK_FA_EUR!AO:AO,JPK_FA_EUR!Y:Y,F237)+SUMIFS(JPK_FA_EUR!AQ:AQ,JPK_FA_EUR!Y:Y,F237),"")</f>
        <v/>
      </c>
    </row>
    <row r="238" spans="2:8" x14ac:dyDescent="0.35">
      <c r="B238" s="6" t="str">
        <f>IF(JPK_FA_PLN!Y226&lt;&gt;"",JPK_FA_PLN!Y226,"")</f>
        <v/>
      </c>
      <c r="C238" s="7" t="str">
        <f>IF(JPK_FA_PLN!Y226&lt;&gt;"",SUMIFS(JPK_FA_PLN!AH:AH,JPK_FA_PLN!Y:Y,B238)+SUMIFS(JPK_FA_PLN!AJ:AJ,JPK_FA_PLN!Y:Y,B238)+SUMIFS(JPK_FA_PLN!AL:AL,JPK_FA_PLN!Y:Y,B238)+SUMIFS(JPK_FA_PLN!AN:AN,JPK_FA_PLN!Y:Y,B238)+SUMIFS(JPK_FA_PLN!AP:AP,JPK_FA_PLN!Y:Y,B238)+SUMIFS(JPK_FA_PLN!AR:AR,JPK_FA_PLN!Y:Y,B238),"")</f>
        <v/>
      </c>
      <c r="D238" s="7" t="str">
        <f>IF(JPK_FA_PLN!Y226&lt;&gt;"",SUMIFS(JPK_FA_PLN!AI:AI,JPK_FA_PLN!Y:Y,B238)+SUMIFS(JPK_FA_PLN!AK:AK,JPK_FA_PLN!Y:Y,B238)+SUMIFS(JPK_FA_PLN!AM:AM,JPK_FA_PLN!Y:Y,B238)+SUMIFS(JPK_FA_PLN!AO:AO,JPK_FA_PLN!Y:Y,B238)+SUMIFS(JPK_FA_PLN!AQ:AQ,JPK_FA_PLN!Y:Y,B238),"")</f>
        <v/>
      </c>
      <c r="F238" s="6" t="str">
        <f>IF(JPK_FA_EUR!Y226&lt;&gt;"",JPK_FA_EUR!Y226,"")</f>
        <v/>
      </c>
      <c r="G238" s="7" t="str">
        <f>IF(JPK_FA_EUR!Y226&lt;&gt;"",SUMIFS(JPK_FA_EUR!AH:AH,JPK_FA_EUR!Y:Y,F238)+SUMIFS(JPK_FA_EUR!AJ:AJ,JPK_FA_EUR!Y:Y,F238)+SUMIFS(JPK_FA_EUR!AL:AL,JPK_FA_EUR!Y:Y,F238)+SUMIFS(JPK_FA_EUR!AN:AN,JPK_FA_EUR!Y:Y,F238)+SUMIFS(JPK_FA_EUR!AP:AP,JPK_FA_EUR!Y:Y,F238)+SUMIFS(JPK_FA_EUR!AR:AR,JPK_FA_EUR!Y:Y,F238),"")</f>
        <v/>
      </c>
      <c r="H238" s="7" t="str">
        <f>IF(JPK_FA_EUR!Y226&lt;&gt;"",SUMIFS(JPK_FA_EUR!AI:AI,JPK_FA_EUR!Y:Y,F238)+SUMIFS(JPK_FA_EUR!AK:AK,JPK_FA_EUR!Y:Y,F238)+SUMIFS(JPK_FA_EUR!AM:AM,JPK_FA_EUR!Y:Y,F238)+SUMIFS(JPK_FA_EUR!AM:AM,JPK_FA_EUR!Y:Y,F238)+SUMIFS(JPK_FA_EUR!AO:AO,JPK_FA_EUR!Y:Y,F238)+SUMIFS(JPK_FA_EUR!AQ:AQ,JPK_FA_EUR!Y:Y,F238),"")</f>
        <v/>
      </c>
    </row>
    <row r="239" spans="2:8" x14ac:dyDescent="0.35">
      <c r="B239" s="6" t="str">
        <f>IF(JPK_FA_PLN!Y227&lt;&gt;"",JPK_FA_PLN!Y227,"")</f>
        <v/>
      </c>
      <c r="C239" s="7" t="str">
        <f>IF(JPK_FA_PLN!Y227&lt;&gt;"",SUMIFS(JPK_FA_PLN!AH:AH,JPK_FA_PLN!Y:Y,B239)+SUMIFS(JPK_FA_PLN!AJ:AJ,JPK_FA_PLN!Y:Y,B239)+SUMIFS(JPK_FA_PLN!AL:AL,JPK_FA_PLN!Y:Y,B239)+SUMIFS(JPK_FA_PLN!AN:AN,JPK_FA_PLN!Y:Y,B239)+SUMIFS(JPK_FA_PLN!AP:AP,JPK_FA_PLN!Y:Y,B239)+SUMIFS(JPK_FA_PLN!AR:AR,JPK_FA_PLN!Y:Y,B239),"")</f>
        <v/>
      </c>
      <c r="D239" s="7" t="str">
        <f>IF(JPK_FA_PLN!Y227&lt;&gt;"",SUMIFS(JPK_FA_PLN!AI:AI,JPK_FA_PLN!Y:Y,B239)+SUMIFS(JPK_FA_PLN!AK:AK,JPK_FA_PLN!Y:Y,B239)+SUMIFS(JPK_FA_PLN!AM:AM,JPK_FA_PLN!Y:Y,B239)+SUMIFS(JPK_FA_PLN!AO:AO,JPK_FA_PLN!Y:Y,B239)+SUMIFS(JPK_FA_PLN!AQ:AQ,JPK_FA_PLN!Y:Y,B239),"")</f>
        <v/>
      </c>
      <c r="F239" s="6" t="str">
        <f>IF(JPK_FA_EUR!Y227&lt;&gt;"",JPK_FA_EUR!Y227,"")</f>
        <v/>
      </c>
      <c r="G239" s="7" t="str">
        <f>IF(JPK_FA_EUR!Y227&lt;&gt;"",SUMIFS(JPK_FA_EUR!AH:AH,JPK_FA_EUR!Y:Y,F239)+SUMIFS(JPK_FA_EUR!AJ:AJ,JPK_FA_EUR!Y:Y,F239)+SUMIFS(JPK_FA_EUR!AL:AL,JPK_FA_EUR!Y:Y,F239)+SUMIFS(JPK_FA_EUR!AN:AN,JPK_FA_EUR!Y:Y,F239)+SUMIFS(JPK_FA_EUR!AP:AP,JPK_FA_EUR!Y:Y,F239)+SUMIFS(JPK_FA_EUR!AR:AR,JPK_FA_EUR!Y:Y,F239),"")</f>
        <v/>
      </c>
      <c r="H239" s="7" t="str">
        <f>IF(JPK_FA_EUR!Y227&lt;&gt;"",SUMIFS(JPK_FA_EUR!AI:AI,JPK_FA_EUR!Y:Y,F239)+SUMIFS(JPK_FA_EUR!AK:AK,JPK_FA_EUR!Y:Y,F239)+SUMIFS(JPK_FA_EUR!AM:AM,JPK_FA_EUR!Y:Y,F239)+SUMIFS(JPK_FA_EUR!AM:AM,JPK_FA_EUR!Y:Y,F239)+SUMIFS(JPK_FA_EUR!AO:AO,JPK_FA_EUR!Y:Y,F239)+SUMIFS(JPK_FA_EUR!AQ:AQ,JPK_FA_EUR!Y:Y,F239),"")</f>
        <v/>
      </c>
    </row>
    <row r="240" spans="2:8" x14ac:dyDescent="0.35">
      <c r="B240" s="6" t="str">
        <f>IF(JPK_FA_PLN!Y228&lt;&gt;"",JPK_FA_PLN!Y228,"")</f>
        <v/>
      </c>
      <c r="C240" s="7" t="str">
        <f>IF(JPK_FA_PLN!Y228&lt;&gt;"",SUMIFS(JPK_FA_PLN!AH:AH,JPK_FA_PLN!Y:Y,B240)+SUMIFS(JPK_FA_PLN!AJ:AJ,JPK_FA_PLN!Y:Y,B240)+SUMIFS(JPK_FA_PLN!AL:AL,JPK_FA_PLN!Y:Y,B240)+SUMIFS(JPK_FA_PLN!AN:AN,JPK_FA_PLN!Y:Y,B240)+SUMIFS(JPK_FA_PLN!AP:AP,JPK_FA_PLN!Y:Y,B240)+SUMIFS(JPK_FA_PLN!AR:AR,JPK_FA_PLN!Y:Y,B240),"")</f>
        <v/>
      </c>
      <c r="D240" s="7" t="str">
        <f>IF(JPK_FA_PLN!Y228&lt;&gt;"",SUMIFS(JPK_FA_PLN!AI:AI,JPK_FA_PLN!Y:Y,B240)+SUMIFS(JPK_FA_PLN!AK:AK,JPK_FA_PLN!Y:Y,B240)+SUMIFS(JPK_FA_PLN!AM:AM,JPK_FA_PLN!Y:Y,B240)+SUMIFS(JPK_FA_PLN!AO:AO,JPK_FA_PLN!Y:Y,B240)+SUMIFS(JPK_FA_PLN!AQ:AQ,JPK_FA_PLN!Y:Y,B240),"")</f>
        <v/>
      </c>
      <c r="F240" s="6" t="str">
        <f>IF(JPK_FA_EUR!Y228&lt;&gt;"",JPK_FA_EUR!Y228,"")</f>
        <v/>
      </c>
      <c r="G240" s="7" t="str">
        <f>IF(JPK_FA_EUR!Y228&lt;&gt;"",SUMIFS(JPK_FA_EUR!AH:AH,JPK_FA_EUR!Y:Y,F240)+SUMIFS(JPK_FA_EUR!AJ:AJ,JPK_FA_EUR!Y:Y,F240)+SUMIFS(JPK_FA_EUR!AL:AL,JPK_FA_EUR!Y:Y,F240)+SUMIFS(JPK_FA_EUR!AN:AN,JPK_FA_EUR!Y:Y,F240)+SUMIFS(JPK_FA_EUR!AP:AP,JPK_FA_EUR!Y:Y,F240)+SUMIFS(JPK_FA_EUR!AR:AR,JPK_FA_EUR!Y:Y,F240),"")</f>
        <v/>
      </c>
      <c r="H240" s="7" t="str">
        <f>IF(JPK_FA_EUR!Y228&lt;&gt;"",SUMIFS(JPK_FA_EUR!AI:AI,JPK_FA_EUR!Y:Y,F240)+SUMIFS(JPK_FA_EUR!AK:AK,JPK_FA_EUR!Y:Y,F240)+SUMIFS(JPK_FA_EUR!AM:AM,JPK_FA_EUR!Y:Y,F240)+SUMIFS(JPK_FA_EUR!AM:AM,JPK_FA_EUR!Y:Y,F240)+SUMIFS(JPK_FA_EUR!AO:AO,JPK_FA_EUR!Y:Y,F240)+SUMIFS(JPK_FA_EUR!AQ:AQ,JPK_FA_EUR!Y:Y,F240),"")</f>
        <v/>
      </c>
    </row>
    <row r="241" spans="2:8" x14ac:dyDescent="0.35">
      <c r="B241" s="6" t="str">
        <f>IF(JPK_FA_PLN!Y229&lt;&gt;"",JPK_FA_PLN!Y229,"")</f>
        <v/>
      </c>
      <c r="C241" s="7" t="str">
        <f>IF(JPK_FA_PLN!Y229&lt;&gt;"",SUMIFS(JPK_FA_PLN!AH:AH,JPK_FA_PLN!Y:Y,B241)+SUMIFS(JPK_FA_PLN!AJ:AJ,JPK_FA_PLN!Y:Y,B241)+SUMIFS(JPK_FA_PLN!AL:AL,JPK_FA_PLN!Y:Y,B241)+SUMIFS(JPK_FA_PLN!AN:AN,JPK_FA_PLN!Y:Y,B241)+SUMIFS(JPK_FA_PLN!AP:AP,JPK_FA_PLN!Y:Y,B241)+SUMIFS(JPK_FA_PLN!AR:AR,JPK_FA_PLN!Y:Y,B241),"")</f>
        <v/>
      </c>
      <c r="D241" s="7" t="str">
        <f>IF(JPK_FA_PLN!Y229&lt;&gt;"",SUMIFS(JPK_FA_PLN!AI:AI,JPK_FA_PLN!Y:Y,B241)+SUMIFS(JPK_FA_PLN!AK:AK,JPK_FA_PLN!Y:Y,B241)+SUMIFS(JPK_FA_PLN!AM:AM,JPK_FA_PLN!Y:Y,B241)+SUMIFS(JPK_FA_PLN!AO:AO,JPK_FA_PLN!Y:Y,B241)+SUMIFS(JPK_FA_PLN!AQ:AQ,JPK_FA_PLN!Y:Y,B241),"")</f>
        <v/>
      </c>
      <c r="F241" s="6" t="str">
        <f>IF(JPK_FA_EUR!Y229&lt;&gt;"",JPK_FA_EUR!Y229,"")</f>
        <v/>
      </c>
      <c r="G241" s="7" t="str">
        <f>IF(JPK_FA_EUR!Y229&lt;&gt;"",SUMIFS(JPK_FA_EUR!AH:AH,JPK_FA_EUR!Y:Y,F241)+SUMIFS(JPK_FA_EUR!AJ:AJ,JPK_FA_EUR!Y:Y,F241)+SUMIFS(JPK_FA_EUR!AL:AL,JPK_FA_EUR!Y:Y,F241)+SUMIFS(JPK_FA_EUR!AN:AN,JPK_FA_EUR!Y:Y,F241)+SUMIFS(JPK_FA_EUR!AP:AP,JPK_FA_EUR!Y:Y,F241)+SUMIFS(JPK_FA_EUR!AR:AR,JPK_FA_EUR!Y:Y,F241),"")</f>
        <v/>
      </c>
      <c r="H241" s="7" t="str">
        <f>IF(JPK_FA_EUR!Y229&lt;&gt;"",SUMIFS(JPK_FA_EUR!AI:AI,JPK_FA_EUR!Y:Y,F241)+SUMIFS(JPK_FA_EUR!AK:AK,JPK_FA_EUR!Y:Y,F241)+SUMIFS(JPK_FA_EUR!AM:AM,JPK_FA_EUR!Y:Y,F241)+SUMIFS(JPK_FA_EUR!AM:AM,JPK_FA_EUR!Y:Y,F241)+SUMIFS(JPK_FA_EUR!AO:AO,JPK_FA_EUR!Y:Y,F241)+SUMIFS(JPK_FA_EUR!AQ:AQ,JPK_FA_EUR!Y:Y,F241),"")</f>
        <v/>
      </c>
    </row>
    <row r="242" spans="2:8" x14ac:dyDescent="0.35">
      <c r="B242" s="6" t="str">
        <f>IF(JPK_FA_PLN!Y230&lt;&gt;"",JPK_FA_PLN!Y230,"")</f>
        <v/>
      </c>
      <c r="C242" s="7" t="str">
        <f>IF(JPK_FA_PLN!Y230&lt;&gt;"",SUMIFS(JPK_FA_PLN!AH:AH,JPK_FA_PLN!Y:Y,B242)+SUMIFS(JPK_FA_PLN!AJ:AJ,JPK_FA_PLN!Y:Y,B242)+SUMIFS(JPK_FA_PLN!AL:AL,JPK_FA_PLN!Y:Y,B242)+SUMIFS(JPK_FA_PLN!AN:AN,JPK_FA_PLN!Y:Y,B242)+SUMIFS(JPK_FA_PLN!AP:AP,JPK_FA_PLN!Y:Y,B242)+SUMIFS(JPK_FA_PLN!AR:AR,JPK_FA_PLN!Y:Y,B242),"")</f>
        <v/>
      </c>
      <c r="D242" s="7" t="str">
        <f>IF(JPK_FA_PLN!Y230&lt;&gt;"",SUMIFS(JPK_FA_PLN!AI:AI,JPK_FA_PLN!Y:Y,B242)+SUMIFS(JPK_FA_PLN!AK:AK,JPK_FA_PLN!Y:Y,B242)+SUMIFS(JPK_FA_PLN!AM:AM,JPK_FA_PLN!Y:Y,B242)+SUMIFS(JPK_FA_PLN!AO:AO,JPK_FA_PLN!Y:Y,B242)+SUMIFS(JPK_FA_PLN!AQ:AQ,JPK_FA_PLN!Y:Y,B242),"")</f>
        <v/>
      </c>
      <c r="F242" s="6" t="str">
        <f>IF(JPK_FA_EUR!Y230&lt;&gt;"",JPK_FA_EUR!Y230,"")</f>
        <v/>
      </c>
      <c r="G242" s="7" t="str">
        <f>IF(JPK_FA_EUR!Y230&lt;&gt;"",SUMIFS(JPK_FA_EUR!AH:AH,JPK_FA_EUR!Y:Y,F242)+SUMIFS(JPK_FA_EUR!AJ:AJ,JPK_FA_EUR!Y:Y,F242)+SUMIFS(JPK_FA_EUR!AL:AL,JPK_FA_EUR!Y:Y,F242)+SUMIFS(JPK_FA_EUR!AN:AN,JPK_FA_EUR!Y:Y,F242)+SUMIFS(JPK_FA_EUR!AP:AP,JPK_FA_EUR!Y:Y,F242)+SUMIFS(JPK_FA_EUR!AR:AR,JPK_FA_EUR!Y:Y,F242),"")</f>
        <v/>
      </c>
      <c r="H242" s="7" t="str">
        <f>IF(JPK_FA_EUR!Y230&lt;&gt;"",SUMIFS(JPK_FA_EUR!AI:AI,JPK_FA_EUR!Y:Y,F242)+SUMIFS(JPK_FA_EUR!AK:AK,JPK_FA_EUR!Y:Y,F242)+SUMIFS(JPK_FA_EUR!AM:AM,JPK_FA_EUR!Y:Y,F242)+SUMIFS(JPK_FA_EUR!AM:AM,JPK_FA_EUR!Y:Y,F242)+SUMIFS(JPK_FA_EUR!AO:AO,JPK_FA_EUR!Y:Y,F242)+SUMIFS(JPK_FA_EUR!AQ:AQ,JPK_FA_EUR!Y:Y,F242),"")</f>
        <v/>
      </c>
    </row>
    <row r="243" spans="2:8" x14ac:dyDescent="0.35">
      <c r="B243" s="6" t="str">
        <f>IF(JPK_FA_PLN!Y231&lt;&gt;"",JPK_FA_PLN!Y231,"")</f>
        <v/>
      </c>
      <c r="C243" s="7" t="str">
        <f>IF(JPK_FA_PLN!Y231&lt;&gt;"",SUMIFS(JPK_FA_PLN!AH:AH,JPK_FA_PLN!Y:Y,B243)+SUMIFS(JPK_FA_PLN!AJ:AJ,JPK_FA_PLN!Y:Y,B243)+SUMIFS(JPK_FA_PLN!AL:AL,JPK_FA_PLN!Y:Y,B243)+SUMIFS(JPK_FA_PLN!AN:AN,JPK_FA_PLN!Y:Y,B243)+SUMIFS(JPK_FA_PLN!AP:AP,JPK_FA_PLN!Y:Y,B243)+SUMIFS(JPK_FA_PLN!AR:AR,JPK_FA_PLN!Y:Y,B243),"")</f>
        <v/>
      </c>
      <c r="D243" s="7" t="str">
        <f>IF(JPK_FA_PLN!Y231&lt;&gt;"",SUMIFS(JPK_FA_PLN!AI:AI,JPK_FA_PLN!Y:Y,B243)+SUMIFS(JPK_FA_PLN!AK:AK,JPK_FA_PLN!Y:Y,B243)+SUMIFS(JPK_FA_PLN!AM:AM,JPK_FA_PLN!Y:Y,B243)+SUMIFS(JPK_FA_PLN!AO:AO,JPK_FA_PLN!Y:Y,B243)+SUMIFS(JPK_FA_PLN!AQ:AQ,JPK_FA_PLN!Y:Y,B243),"")</f>
        <v/>
      </c>
      <c r="F243" s="6" t="str">
        <f>IF(JPK_FA_EUR!Y231&lt;&gt;"",JPK_FA_EUR!Y231,"")</f>
        <v/>
      </c>
      <c r="G243" s="7" t="str">
        <f>IF(JPK_FA_EUR!Y231&lt;&gt;"",SUMIFS(JPK_FA_EUR!AH:AH,JPK_FA_EUR!Y:Y,F243)+SUMIFS(JPK_FA_EUR!AJ:AJ,JPK_FA_EUR!Y:Y,F243)+SUMIFS(JPK_FA_EUR!AL:AL,JPK_FA_EUR!Y:Y,F243)+SUMIFS(JPK_FA_EUR!AN:AN,JPK_FA_EUR!Y:Y,F243)+SUMIFS(JPK_FA_EUR!AP:AP,JPK_FA_EUR!Y:Y,F243)+SUMIFS(JPK_FA_EUR!AR:AR,JPK_FA_EUR!Y:Y,F243),"")</f>
        <v/>
      </c>
      <c r="H243" s="7" t="str">
        <f>IF(JPK_FA_EUR!Y231&lt;&gt;"",SUMIFS(JPK_FA_EUR!AI:AI,JPK_FA_EUR!Y:Y,F243)+SUMIFS(JPK_FA_EUR!AK:AK,JPK_FA_EUR!Y:Y,F243)+SUMIFS(JPK_FA_EUR!AM:AM,JPK_FA_EUR!Y:Y,F243)+SUMIFS(JPK_FA_EUR!AM:AM,JPK_FA_EUR!Y:Y,F243)+SUMIFS(JPK_FA_EUR!AO:AO,JPK_FA_EUR!Y:Y,F243)+SUMIFS(JPK_FA_EUR!AQ:AQ,JPK_FA_EUR!Y:Y,F243),"")</f>
        <v/>
      </c>
    </row>
    <row r="244" spans="2:8" x14ac:dyDescent="0.35">
      <c r="B244" s="6" t="str">
        <f>IF(JPK_FA_PLN!Y232&lt;&gt;"",JPK_FA_PLN!Y232,"")</f>
        <v/>
      </c>
      <c r="C244" s="7" t="str">
        <f>IF(JPK_FA_PLN!Y232&lt;&gt;"",SUMIFS(JPK_FA_PLN!AH:AH,JPK_FA_PLN!Y:Y,B244)+SUMIFS(JPK_FA_PLN!AJ:AJ,JPK_FA_PLN!Y:Y,B244)+SUMIFS(JPK_FA_PLN!AL:AL,JPK_FA_PLN!Y:Y,B244)+SUMIFS(JPK_FA_PLN!AN:AN,JPK_FA_PLN!Y:Y,B244)+SUMIFS(JPK_FA_PLN!AP:AP,JPK_FA_PLN!Y:Y,B244)+SUMIFS(JPK_FA_PLN!AR:AR,JPK_FA_PLN!Y:Y,B244),"")</f>
        <v/>
      </c>
      <c r="D244" s="7" t="str">
        <f>IF(JPK_FA_PLN!Y232&lt;&gt;"",SUMIFS(JPK_FA_PLN!AI:AI,JPK_FA_PLN!Y:Y,B244)+SUMIFS(JPK_FA_PLN!AK:AK,JPK_FA_PLN!Y:Y,B244)+SUMIFS(JPK_FA_PLN!AM:AM,JPK_FA_PLN!Y:Y,B244)+SUMIFS(JPK_FA_PLN!AO:AO,JPK_FA_PLN!Y:Y,B244)+SUMIFS(JPK_FA_PLN!AQ:AQ,JPK_FA_PLN!Y:Y,B244),"")</f>
        <v/>
      </c>
      <c r="F244" s="6" t="str">
        <f>IF(JPK_FA_EUR!Y232&lt;&gt;"",JPK_FA_EUR!Y232,"")</f>
        <v/>
      </c>
      <c r="G244" s="7" t="str">
        <f>IF(JPK_FA_EUR!Y232&lt;&gt;"",SUMIFS(JPK_FA_EUR!AH:AH,JPK_FA_EUR!Y:Y,F244)+SUMIFS(JPK_FA_EUR!AJ:AJ,JPK_FA_EUR!Y:Y,F244)+SUMIFS(JPK_FA_EUR!AL:AL,JPK_FA_EUR!Y:Y,F244)+SUMIFS(JPK_FA_EUR!AN:AN,JPK_FA_EUR!Y:Y,F244)+SUMIFS(JPK_FA_EUR!AP:AP,JPK_FA_EUR!Y:Y,F244)+SUMIFS(JPK_FA_EUR!AR:AR,JPK_FA_EUR!Y:Y,F244),"")</f>
        <v/>
      </c>
      <c r="H244" s="7" t="str">
        <f>IF(JPK_FA_EUR!Y232&lt;&gt;"",SUMIFS(JPK_FA_EUR!AI:AI,JPK_FA_EUR!Y:Y,F244)+SUMIFS(JPK_FA_EUR!AK:AK,JPK_FA_EUR!Y:Y,F244)+SUMIFS(JPK_FA_EUR!AM:AM,JPK_FA_EUR!Y:Y,F244)+SUMIFS(JPK_FA_EUR!AM:AM,JPK_FA_EUR!Y:Y,F244)+SUMIFS(JPK_FA_EUR!AO:AO,JPK_FA_EUR!Y:Y,F244)+SUMIFS(JPK_FA_EUR!AQ:AQ,JPK_FA_EUR!Y:Y,F244),"")</f>
        <v/>
      </c>
    </row>
    <row r="245" spans="2:8" x14ac:dyDescent="0.35">
      <c r="B245" s="6" t="str">
        <f>IF(JPK_FA_PLN!Y233&lt;&gt;"",JPK_FA_PLN!Y233,"")</f>
        <v/>
      </c>
      <c r="C245" s="7" t="str">
        <f>IF(JPK_FA_PLN!Y233&lt;&gt;"",SUMIFS(JPK_FA_PLN!AH:AH,JPK_FA_PLN!Y:Y,B245)+SUMIFS(JPK_FA_PLN!AJ:AJ,JPK_FA_PLN!Y:Y,B245)+SUMIFS(JPK_FA_PLN!AL:AL,JPK_FA_PLN!Y:Y,B245)+SUMIFS(JPK_FA_PLN!AN:AN,JPK_FA_PLN!Y:Y,B245)+SUMIFS(JPK_FA_PLN!AP:AP,JPK_FA_PLN!Y:Y,B245)+SUMIFS(JPK_FA_PLN!AR:AR,JPK_FA_PLN!Y:Y,B245),"")</f>
        <v/>
      </c>
      <c r="D245" s="7" t="str">
        <f>IF(JPK_FA_PLN!Y233&lt;&gt;"",SUMIFS(JPK_FA_PLN!AI:AI,JPK_FA_PLN!Y:Y,B245)+SUMIFS(JPK_FA_PLN!AK:AK,JPK_FA_PLN!Y:Y,B245)+SUMIFS(JPK_FA_PLN!AM:AM,JPK_FA_PLN!Y:Y,B245)+SUMIFS(JPK_FA_PLN!AO:AO,JPK_FA_PLN!Y:Y,B245)+SUMIFS(JPK_FA_PLN!AQ:AQ,JPK_FA_PLN!Y:Y,B245),"")</f>
        <v/>
      </c>
      <c r="F245" s="6" t="str">
        <f>IF(JPK_FA_EUR!Y233&lt;&gt;"",JPK_FA_EUR!Y233,"")</f>
        <v/>
      </c>
      <c r="G245" s="7" t="str">
        <f>IF(JPK_FA_EUR!Y233&lt;&gt;"",SUMIFS(JPK_FA_EUR!AH:AH,JPK_FA_EUR!Y:Y,F245)+SUMIFS(JPK_FA_EUR!AJ:AJ,JPK_FA_EUR!Y:Y,F245)+SUMIFS(JPK_FA_EUR!AL:AL,JPK_FA_EUR!Y:Y,F245)+SUMIFS(JPK_FA_EUR!AN:AN,JPK_FA_EUR!Y:Y,F245)+SUMIFS(JPK_FA_EUR!AP:AP,JPK_FA_EUR!Y:Y,F245)+SUMIFS(JPK_FA_EUR!AR:AR,JPK_FA_EUR!Y:Y,F245),"")</f>
        <v/>
      </c>
      <c r="H245" s="7" t="str">
        <f>IF(JPK_FA_EUR!Y233&lt;&gt;"",SUMIFS(JPK_FA_EUR!AI:AI,JPK_FA_EUR!Y:Y,F245)+SUMIFS(JPK_FA_EUR!AK:AK,JPK_FA_EUR!Y:Y,F245)+SUMIFS(JPK_FA_EUR!AM:AM,JPK_FA_EUR!Y:Y,F245)+SUMIFS(JPK_FA_EUR!AM:AM,JPK_FA_EUR!Y:Y,F245)+SUMIFS(JPK_FA_EUR!AO:AO,JPK_FA_EUR!Y:Y,F245)+SUMIFS(JPK_FA_EUR!AQ:AQ,JPK_FA_EUR!Y:Y,F245),"")</f>
        <v/>
      </c>
    </row>
    <row r="246" spans="2:8" x14ac:dyDescent="0.35">
      <c r="B246" s="6" t="str">
        <f>IF(JPK_FA_PLN!Y234&lt;&gt;"",JPK_FA_PLN!Y234,"")</f>
        <v/>
      </c>
      <c r="C246" s="7" t="str">
        <f>IF(JPK_FA_PLN!Y234&lt;&gt;"",SUMIFS(JPK_FA_PLN!AH:AH,JPK_FA_PLN!Y:Y,B246)+SUMIFS(JPK_FA_PLN!AJ:AJ,JPK_FA_PLN!Y:Y,B246)+SUMIFS(JPK_FA_PLN!AL:AL,JPK_FA_PLN!Y:Y,B246)+SUMIFS(JPK_FA_PLN!AN:AN,JPK_FA_PLN!Y:Y,B246)+SUMIFS(JPK_FA_PLN!AP:AP,JPK_FA_PLN!Y:Y,B246)+SUMIFS(JPK_FA_PLN!AR:AR,JPK_FA_PLN!Y:Y,B246),"")</f>
        <v/>
      </c>
      <c r="D246" s="7" t="str">
        <f>IF(JPK_FA_PLN!Y234&lt;&gt;"",SUMIFS(JPK_FA_PLN!AI:AI,JPK_FA_PLN!Y:Y,B246)+SUMIFS(JPK_FA_PLN!AK:AK,JPK_FA_PLN!Y:Y,B246)+SUMIFS(JPK_FA_PLN!AM:AM,JPK_FA_PLN!Y:Y,B246)+SUMIFS(JPK_FA_PLN!AO:AO,JPK_FA_PLN!Y:Y,B246)+SUMIFS(JPK_FA_PLN!AQ:AQ,JPK_FA_PLN!Y:Y,B246),"")</f>
        <v/>
      </c>
      <c r="F246" s="6" t="str">
        <f>IF(JPK_FA_EUR!Y234&lt;&gt;"",JPK_FA_EUR!Y234,"")</f>
        <v/>
      </c>
      <c r="G246" s="7" t="str">
        <f>IF(JPK_FA_EUR!Y234&lt;&gt;"",SUMIFS(JPK_FA_EUR!AH:AH,JPK_FA_EUR!Y:Y,F246)+SUMIFS(JPK_FA_EUR!AJ:AJ,JPK_FA_EUR!Y:Y,F246)+SUMIFS(JPK_FA_EUR!AL:AL,JPK_FA_EUR!Y:Y,F246)+SUMIFS(JPK_FA_EUR!AN:AN,JPK_FA_EUR!Y:Y,F246)+SUMIFS(JPK_FA_EUR!AP:AP,JPK_FA_EUR!Y:Y,F246)+SUMIFS(JPK_FA_EUR!AR:AR,JPK_FA_EUR!Y:Y,F246),"")</f>
        <v/>
      </c>
      <c r="H246" s="7" t="str">
        <f>IF(JPK_FA_EUR!Y234&lt;&gt;"",SUMIFS(JPK_FA_EUR!AI:AI,JPK_FA_EUR!Y:Y,F246)+SUMIFS(JPK_FA_EUR!AK:AK,JPK_FA_EUR!Y:Y,F246)+SUMIFS(JPK_FA_EUR!AM:AM,JPK_FA_EUR!Y:Y,F246)+SUMIFS(JPK_FA_EUR!AM:AM,JPK_FA_EUR!Y:Y,F246)+SUMIFS(JPK_FA_EUR!AO:AO,JPK_FA_EUR!Y:Y,F246)+SUMIFS(JPK_FA_EUR!AQ:AQ,JPK_FA_EUR!Y:Y,F246),"")</f>
        <v/>
      </c>
    </row>
    <row r="247" spans="2:8" x14ac:dyDescent="0.35">
      <c r="B247" s="6" t="str">
        <f>IF(JPK_FA_PLN!Y235&lt;&gt;"",JPK_FA_PLN!Y235,"")</f>
        <v/>
      </c>
      <c r="C247" s="7" t="str">
        <f>IF(JPK_FA_PLN!Y235&lt;&gt;"",SUMIFS(JPK_FA_PLN!AH:AH,JPK_FA_PLN!Y:Y,B247)+SUMIFS(JPK_FA_PLN!AJ:AJ,JPK_FA_PLN!Y:Y,B247)+SUMIFS(JPK_FA_PLN!AL:AL,JPK_FA_PLN!Y:Y,B247)+SUMIFS(JPK_FA_PLN!AN:AN,JPK_FA_PLN!Y:Y,B247)+SUMIFS(JPK_FA_PLN!AP:AP,JPK_FA_PLN!Y:Y,B247)+SUMIFS(JPK_FA_PLN!AR:AR,JPK_FA_PLN!Y:Y,B247),"")</f>
        <v/>
      </c>
      <c r="D247" s="7" t="str">
        <f>IF(JPK_FA_PLN!Y235&lt;&gt;"",SUMIFS(JPK_FA_PLN!AI:AI,JPK_FA_PLN!Y:Y,B247)+SUMIFS(JPK_FA_PLN!AK:AK,JPK_FA_PLN!Y:Y,B247)+SUMIFS(JPK_FA_PLN!AM:AM,JPK_FA_PLN!Y:Y,B247)+SUMIFS(JPK_FA_PLN!AO:AO,JPK_FA_PLN!Y:Y,B247)+SUMIFS(JPK_FA_PLN!AQ:AQ,JPK_FA_PLN!Y:Y,B247),"")</f>
        <v/>
      </c>
      <c r="F247" s="6" t="str">
        <f>IF(JPK_FA_EUR!Y235&lt;&gt;"",JPK_FA_EUR!Y235,"")</f>
        <v/>
      </c>
      <c r="G247" s="7" t="str">
        <f>IF(JPK_FA_EUR!Y235&lt;&gt;"",SUMIFS(JPK_FA_EUR!AH:AH,JPK_FA_EUR!Y:Y,F247)+SUMIFS(JPK_FA_EUR!AJ:AJ,JPK_FA_EUR!Y:Y,F247)+SUMIFS(JPK_FA_EUR!AL:AL,JPK_FA_EUR!Y:Y,F247)+SUMIFS(JPK_FA_EUR!AN:AN,JPK_FA_EUR!Y:Y,F247)+SUMIFS(JPK_FA_EUR!AP:AP,JPK_FA_EUR!Y:Y,F247)+SUMIFS(JPK_FA_EUR!AR:AR,JPK_FA_EUR!Y:Y,F247),"")</f>
        <v/>
      </c>
      <c r="H247" s="7" t="str">
        <f>IF(JPK_FA_EUR!Y235&lt;&gt;"",SUMIFS(JPK_FA_EUR!AI:AI,JPK_FA_EUR!Y:Y,F247)+SUMIFS(JPK_FA_EUR!AK:AK,JPK_FA_EUR!Y:Y,F247)+SUMIFS(JPK_FA_EUR!AM:AM,JPK_FA_EUR!Y:Y,F247)+SUMIFS(JPK_FA_EUR!AM:AM,JPK_FA_EUR!Y:Y,F247)+SUMIFS(JPK_FA_EUR!AO:AO,JPK_FA_EUR!Y:Y,F247)+SUMIFS(JPK_FA_EUR!AQ:AQ,JPK_FA_EUR!Y:Y,F247),"")</f>
        <v/>
      </c>
    </row>
    <row r="248" spans="2:8" x14ac:dyDescent="0.35">
      <c r="B248" s="6" t="str">
        <f>IF(JPK_FA_PLN!Y236&lt;&gt;"",JPK_FA_PLN!Y236,"")</f>
        <v/>
      </c>
      <c r="C248" s="7" t="str">
        <f>IF(JPK_FA_PLN!Y236&lt;&gt;"",SUMIFS(JPK_FA_PLN!AH:AH,JPK_FA_PLN!Y:Y,B248)+SUMIFS(JPK_FA_PLN!AJ:AJ,JPK_FA_PLN!Y:Y,B248)+SUMIFS(JPK_FA_PLN!AL:AL,JPK_FA_PLN!Y:Y,B248)+SUMIFS(JPK_FA_PLN!AN:AN,JPK_FA_PLN!Y:Y,B248)+SUMIFS(JPK_FA_PLN!AP:AP,JPK_FA_PLN!Y:Y,B248)+SUMIFS(JPK_FA_PLN!AR:AR,JPK_FA_PLN!Y:Y,B248),"")</f>
        <v/>
      </c>
      <c r="D248" s="7" t="str">
        <f>IF(JPK_FA_PLN!Y236&lt;&gt;"",SUMIFS(JPK_FA_PLN!AI:AI,JPK_FA_PLN!Y:Y,B248)+SUMIFS(JPK_FA_PLN!AK:AK,JPK_FA_PLN!Y:Y,B248)+SUMIFS(JPK_FA_PLN!AM:AM,JPK_FA_PLN!Y:Y,B248)+SUMIFS(JPK_FA_PLN!AO:AO,JPK_FA_PLN!Y:Y,B248)+SUMIFS(JPK_FA_PLN!AQ:AQ,JPK_FA_PLN!Y:Y,B248),"")</f>
        <v/>
      </c>
      <c r="F248" s="6" t="str">
        <f>IF(JPK_FA_EUR!Y236&lt;&gt;"",JPK_FA_EUR!Y236,"")</f>
        <v/>
      </c>
      <c r="G248" s="7" t="str">
        <f>IF(JPK_FA_EUR!Y236&lt;&gt;"",SUMIFS(JPK_FA_EUR!AH:AH,JPK_FA_EUR!Y:Y,F248)+SUMIFS(JPK_FA_EUR!AJ:AJ,JPK_FA_EUR!Y:Y,F248)+SUMIFS(JPK_FA_EUR!AL:AL,JPK_FA_EUR!Y:Y,F248)+SUMIFS(JPK_FA_EUR!AN:AN,JPK_FA_EUR!Y:Y,F248)+SUMIFS(JPK_FA_EUR!AP:AP,JPK_FA_EUR!Y:Y,F248)+SUMIFS(JPK_FA_EUR!AR:AR,JPK_FA_EUR!Y:Y,F248),"")</f>
        <v/>
      </c>
      <c r="H248" s="7" t="str">
        <f>IF(JPK_FA_EUR!Y236&lt;&gt;"",SUMIFS(JPK_FA_EUR!AI:AI,JPK_FA_EUR!Y:Y,F248)+SUMIFS(JPK_FA_EUR!AK:AK,JPK_FA_EUR!Y:Y,F248)+SUMIFS(JPK_FA_EUR!AM:AM,JPK_FA_EUR!Y:Y,F248)+SUMIFS(JPK_FA_EUR!AM:AM,JPK_FA_EUR!Y:Y,F248)+SUMIFS(JPK_FA_EUR!AO:AO,JPK_FA_EUR!Y:Y,F248)+SUMIFS(JPK_FA_EUR!AQ:AQ,JPK_FA_EUR!Y:Y,F248),"")</f>
        <v/>
      </c>
    </row>
    <row r="249" spans="2:8" x14ac:dyDescent="0.35">
      <c r="B249" s="6" t="str">
        <f>IF(JPK_FA_PLN!Y237&lt;&gt;"",JPK_FA_PLN!Y237,"")</f>
        <v/>
      </c>
      <c r="C249" s="7" t="str">
        <f>IF(JPK_FA_PLN!Y237&lt;&gt;"",SUMIFS(JPK_FA_PLN!AH:AH,JPK_FA_PLN!Y:Y,B249)+SUMIFS(JPK_FA_PLN!AJ:AJ,JPK_FA_PLN!Y:Y,B249)+SUMIFS(JPK_FA_PLN!AL:AL,JPK_FA_PLN!Y:Y,B249)+SUMIFS(JPK_FA_PLN!AN:AN,JPK_FA_PLN!Y:Y,B249)+SUMIFS(JPK_FA_PLN!AP:AP,JPK_FA_PLN!Y:Y,B249)+SUMIFS(JPK_FA_PLN!AR:AR,JPK_FA_PLN!Y:Y,B249),"")</f>
        <v/>
      </c>
      <c r="D249" s="7" t="str">
        <f>IF(JPK_FA_PLN!Y237&lt;&gt;"",SUMIFS(JPK_FA_PLN!AI:AI,JPK_FA_PLN!Y:Y,B249)+SUMIFS(JPK_FA_PLN!AK:AK,JPK_FA_PLN!Y:Y,B249)+SUMIFS(JPK_FA_PLN!AM:AM,JPK_FA_PLN!Y:Y,B249)+SUMIFS(JPK_FA_PLN!AO:AO,JPK_FA_PLN!Y:Y,B249)+SUMIFS(JPK_FA_PLN!AQ:AQ,JPK_FA_PLN!Y:Y,B249),"")</f>
        <v/>
      </c>
      <c r="F249" s="6" t="str">
        <f>IF(JPK_FA_EUR!Y237&lt;&gt;"",JPK_FA_EUR!Y237,"")</f>
        <v/>
      </c>
      <c r="G249" s="7" t="str">
        <f>IF(JPK_FA_EUR!Y237&lt;&gt;"",SUMIFS(JPK_FA_EUR!AH:AH,JPK_FA_EUR!Y:Y,F249)+SUMIFS(JPK_FA_EUR!AJ:AJ,JPK_FA_EUR!Y:Y,F249)+SUMIFS(JPK_FA_EUR!AL:AL,JPK_FA_EUR!Y:Y,F249)+SUMIFS(JPK_FA_EUR!AN:AN,JPK_FA_EUR!Y:Y,F249)+SUMIFS(JPK_FA_EUR!AP:AP,JPK_FA_EUR!Y:Y,F249)+SUMIFS(JPK_FA_EUR!AR:AR,JPK_FA_EUR!Y:Y,F249),"")</f>
        <v/>
      </c>
      <c r="H249" s="7" t="str">
        <f>IF(JPK_FA_EUR!Y237&lt;&gt;"",SUMIFS(JPK_FA_EUR!AI:AI,JPK_FA_EUR!Y:Y,F249)+SUMIFS(JPK_FA_EUR!AK:AK,JPK_FA_EUR!Y:Y,F249)+SUMIFS(JPK_FA_EUR!AM:AM,JPK_FA_EUR!Y:Y,F249)+SUMIFS(JPK_FA_EUR!AM:AM,JPK_FA_EUR!Y:Y,F249)+SUMIFS(JPK_FA_EUR!AO:AO,JPK_FA_EUR!Y:Y,F249)+SUMIFS(JPK_FA_EUR!AQ:AQ,JPK_FA_EUR!Y:Y,F249),"")</f>
        <v/>
      </c>
    </row>
    <row r="250" spans="2:8" x14ac:dyDescent="0.35">
      <c r="B250" s="6" t="str">
        <f>IF(JPK_FA_PLN!Y238&lt;&gt;"",JPK_FA_PLN!Y238,"")</f>
        <v/>
      </c>
      <c r="C250" s="7" t="str">
        <f>IF(JPK_FA_PLN!Y238&lt;&gt;"",SUMIFS(JPK_FA_PLN!AH:AH,JPK_FA_PLN!Y:Y,B250)+SUMIFS(JPK_FA_PLN!AJ:AJ,JPK_FA_PLN!Y:Y,B250)+SUMIFS(JPK_FA_PLN!AL:AL,JPK_FA_PLN!Y:Y,B250)+SUMIFS(JPK_FA_PLN!AN:AN,JPK_FA_PLN!Y:Y,B250)+SUMIFS(JPK_FA_PLN!AP:AP,JPK_FA_PLN!Y:Y,B250)+SUMIFS(JPK_FA_PLN!AR:AR,JPK_FA_PLN!Y:Y,B250),"")</f>
        <v/>
      </c>
      <c r="D250" s="7" t="str">
        <f>IF(JPK_FA_PLN!Y238&lt;&gt;"",SUMIFS(JPK_FA_PLN!AI:AI,JPK_FA_PLN!Y:Y,B250)+SUMIFS(JPK_FA_PLN!AK:AK,JPK_FA_PLN!Y:Y,B250)+SUMIFS(JPK_FA_PLN!AM:AM,JPK_FA_PLN!Y:Y,B250)+SUMIFS(JPK_FA_PLN!AO:AO,JPK_FA_PLN!Y:Y,B250)+SUMIFS(JPK_FA_PLN!AQ:AQ,JPK_FA_PLN!Y:Y,B250),"")</f>
        <v/>
      </c>
      <c r="F250" s="6" t="str">
        <f>IF(JPK_FA_EUR!Y238&lt;&gt;"",JPK_FA_EUR!Y238,"")</f>
        <v/>
      </c>
      <c r="G250" s="7" t="str">
        <f>IF(JPK_FA_EUR!Y238&lt;&gt;"",SUMIFS(JPK_FA_EUR!AH:AH,JPK_FA_EUR!Y:Y,F250)+SUMIFS(JPK_FA_EUR!AJ:AJ,JPK_FA_EUR!Y:Y,F250)+SUMIFS(JPK_FA_EUR!AL:AL,JPK_FA_EUR!Y:Y,F250)+SUMIFS(JPK_FA_EUR!AN:AN,JPK_FA_EUR!Y:Y,F250)+SUMIFS(JPK_FA_EUR!AP:AP,JPK_FA_EUR!Y:Y,F250)+SUMIFS(JPK_FA_EUR!AR:AR,JPK_FA_EUR!Y:Y,F250),"")</f>
        <v/>
      </c>
      <c r="H250" s="7" t="str">
        <f>IF(JPK_FA_EUR!Y238&lt;&gt;"",SUMIFS(JPK_FA_EUR!AI:AI,JPK_FA_EUR!Y:Y,F250)+SUMIFS(JPK_FA_EUR!AK:AK,JPK_FA_EUR!Y:Y,F250)+SUMIFS(JPK_FA_EUR!AM:AM,JPK_FA_EUR!Y:Y,F250)+SUMIFS(JPK_FA_EUR!AM:AM,JPK_FA_EUR!Y:Y,F250)+SUMIFS(JPK_FA_EUR!AO:AO,JPK_FA_EUR!Y:Y,F250)+SUMIFS(JPK_FA_EUR!AQ:AQ,JPK_FA_EUR!Y:Y,F250),"")</f>
        <v/>
      </c>
    </row>
    <row r="251" spans="2:8" x14ac:dyDescent="0.35">
      <c r="B251" s="6" t="str">
        <f>IF(JPK_FA_PLN!Y239&lt;&gt;"",JPK_FA_PLN!Y239,"")</f>
        <v/>
      </c>
      <c r="C251" s="7" t="str">
        <f>IF(JPK_FA_PLN!Y239&lt;&gt;"",SUMIFS(JPK_FA_PLN!AH:AH,JPK_FA_PLN!Y:Y,B251)+SUMIFS(JPK_FA_PLN!AJ:AJ,JPK_FA_PLN!Y:Y,B251)+SUMIFS(JPK_FA_PLN!AL:AL,JPK_FA_PLN!Y:Y,B251)+SUMIFS(JPK_FA_PLN!AN:AN,JPK_FA_PLN!Y:Y,B251)+SUMIFS(JPK_FA_PLN!AP:AP,JPK_FA_PLN!Y:Y,B251)+SUMIFS(JPK_FA_PLN!AR:AR,JPK_FA_PLN!Y:Y,B251),"")</f>
        <v/>
      </c>
      <c r="D251" s="7" t="str">
        <f>IF(JPK_FA_PLN!Y239&lt;&gt;"",SUMIFS(JPK_FA_PLN!AI:AI,JPK_FA_PLN!Y:Y,B251)+SUMIFS(JPK_FA_PLN!AK:AK,JPK_FA_PLN!Y:Y,B251)+SUMIFS(JPK_FA_PLN!AM:AM,JPK_FA_PLN!Y:Y,B251)+SUMIFS(JPK_FA_PLN!AO:AO,JPK_FA_PLN!Y:Y,B251)+SUMIFS(JPK_FA_PLN!AQ:AQ,JPK_FA_PLN!Y:Y,B251),"")</f>
        <v/>
      </c>
      <c r="F251" s="6" t="str">
        <f>IF(JPK_FA_EUR!Y239&lt;&gt;"",JPK_FA_EUR!Y239,"")</f>
        <v/>
      </c>
      <c r="G251" s="7" t="str">
        <f>IF(JPK_FA_EUR!Y239&lt;&gt;"",SUMIFS(JPK_FA_EUR!AH:AH,JPK_FA_EUR!Y:Y,F251)+SUMIFS(JPK_FA_EUR!AJ:AJ,JPK_FA_EUR!Y:Y,F251)+SUMIFS(JPK_FA_EUR!AL:AL,JPK_FA_EUR!Y:Y,F251)+SUMIFS(JPK_FA_EUR!AN:AN,JPK_FA_EUR!Y:Y,F251)+SUMIFS(JPK_FA_EUR!AP:AP,JPK_FA_EUR!Y:Y,F251)+SUMIFS(JPK_FA_EUR!AR:AR,JPK_FA_EUR!Y:Y,F251),"")</f>
        <v/>
      </c>
      <c r="H251" s="7" t="str">
        <f>IF(JPK_FA_EUR!Y239&lt;&gt;"",SUMIFS(JPK_FA_EUR!AI:AI,JPK_FA_EUR!Y:Y,F251)+SUMIFS(JPK_FA_EUR!AK:AK,JPK_FA_EUR!Y:Y,F251)+SUMIFS(JPK_FA_EUR!AM:AM,JPK_FA_EUR!Y:Y,F251)+SUMIFS(JPK_FA_EUR!AM:AM,JPK_FA_EUR!Y:Y,F251)+SUMIFS(JPK_FA_EUR!AO:AO,JPK_FA_EUR!Y:Y,F251)+SUMIFS(JPK_FA_EUR!AQ:AQ,JPK_FA_EUR!Y:Y,F251),"")</f>
        <v/>
      </c>
    </row>
    <row r="252" spans="2:8" x14ac:dyDescent="0.35">
      <c r="B252" s="6" t="str">
        <f>IF(JPK_FA_PLN!Y240&lt;&gt;"",JPK_FA_PLN!Y240,"")</f>
        <v/>
      </c>
      <c r="C252" s="7" t="str">
        <f>IF(JPK_FA_PLN!Y240&lt;&gt;"",SUMIFS(JPK_FA_PLN!AH:AH,JPK_FA_PLN!Y:Y,B252)+SUMIFS(JPK_FA_PLN!AJ:AJ,JPK_FA_PLN!Y:Y,B252)+SUMIFS(JPK_FA_PLN!AL:AL,JPK_FA_PLN!Y:Y,B252)+SUMIFS(JPK_FA_PLN!AN:AN,JPK_FA_PLN!Y:Y,B252)+SUMIFS(JPK_FA_PLN!AP:AP,JPK_FA_PLN!Y:Y,B252)+SUMIFS(JPK_FA_PLN!AR:AR,JPK_FA_PLN!Y:Y,B252),"")</f>
        <v/>
      </c>
      <c r="D252" s="7" t="str">
        <f>IF(JPK_FA_PLN!Y240&lt;&gt;"",SUMIFS(JPK_FA_PLN!AI:AI,JPK_FA_PLN!Y:Y,B252)+SUMIFS(JPK_FA_PLN!AK:AK,JPK_FA_PLN!Y:Y,B252)+SUMIFS(JPK_FA_PLN!AM:AM,JPK_FA_PLN!Y:Y,B252)+SUMIFS(JPK_FA_PLN!AO:AO,JPK_FA_PLN!Y:Y,B252)+SUMIFS(JPK_FA_PLN!AQ:AQ,JPK_FA_PLN!Y:Y,B252),"")</f>
        <v/>
      </c>
      <c r="F252" s="6" t="str">
        <f>IF(JPK_FA_EUR!Y240&lt;&gt;"",JPK_FA_EUR!Y240,"")</f>
        <v/>
      </c>
      <c r="G252" s="7" t="str">
        <f>IF(JPK_FA_EUR!Y240&lt;&gt;"",SUMIFS(JPK_FA_EUR!AH:AH,JPK_FA_EUR!Y:Y,F252)+SUMIFS(JPK_FA_EUR!AJ:AJ,JPK_FA_EUR!Y:Y,F252)+SUMIFS(JPK_FA_EUR!AL:AL,JPK_FA_EUR!Y:Y,F252)+SUMIFS(JPK_FA_EUR!AN:AN,JPK_FA_EUR!Y:Y,F252)+SUMIFS(JPK_FA_EUR!AP:AP,JPK_FA_EUR!Y:Y,F252)+SUMIFS(JPK_FA_EUR!AR:AR,JPK_FA_EUR!Y:Y,F252),"")</f>
        <v/>
      </c>
      <c r="H252" s="7" t="str">
        <f>IF(JPK_FA_EUR!Y240&lt;&gt;"",SUMIFS(JPK_FA_EUR!AI:AI,JPK_FA_EUR!Y:Y,F252)+SUMIFS(JPK_FA_EUR!AK:AK,JPK_FA_EUR!Y:Y,F252)+SUMIFS(JPK_FA_EUR!AM:AM,JPK_FA_EUR!Y:Y,F252)+SUMIFS(JPK_FA_EUR!AM:AM,JPK_FA_EUR!Y:Y,F252)+SUMIFS(JPK_FA_EUR!AO:AO,JPK_FA_EUR!Y:Y,F252)+SUMIFS(JPK_FA_EUR!AQ:AQ,JPK_FA_EUR!Y:Y,F252),"")</f>
        <v/>
      </c>
    </row>
    <row r="253" spans="2:8" x14ac:dyDescent="0.35">
      <c r="B253" s="6" t="str">
        <f>IF(JPK_FA_PLN!Y241&lt;&gt;"",JPK_FA_PLN!Y241,"")</f>
        <v/>
      </c>
      <c r="C253" s="7" t="str">
        <f>IF(JPK_FA_PLN!Y241&lt;&gt;"",SUMIFS(JPK_FA_PLN!AH:AH,JPK_FA_PLN!Y:Y,B253)+SUMIFS(JPK_FA_PLN!AJ:AJ,JPK_FA_PLN!Y:Y,B253)+SUMIFS(JPK_FA_PLN!AL:AL,JPK_FA_PLN!Y:Y,B253)+SUMIFS(JPK_FA_PLN!AN:AN,JPK_FA_PLN!Y:Y,B253)+SUMIFS(JPK_FA_PLN!AP:AP,JPK_FA_PLN!Y:Y,B253)+SUMIFS(JPK_FA_PLN!AR:AR,JPK_FA_PLN!Y:Y,B253),"")</f>
        <v/>
      </c>
      <c r="D253" s="7" t="str">
        <f>IF(JPK_FA_PLN!Y241&lt;&gt;"",SUMIFS(JPK_FA_PLN!AI:AI,JPK_FA_PLN!Y:Y,B253)+SUMIFS(JPK_FA_PLN!AK:AK,JPK_FA_PLN!Y:Y,B253)+SUMIFS(JPK_FA_PLN!AM:AM,JPK_FA_PLN!Y:Y,B253)+SUMIFS(JPK_FA_PLN!AO:AO,JPK_FA_PLN!Y:Y,B253)+SUMIFS(JPK_FA_PLN!AQ:AQ,JPK_FA_PLN!Y:Y,B253),"")</f>
        <v/>
      </c>
      <c r="F253" s="6" t="str">
        <f>IF(JPK_FA_EUR!Y241&lt;&gt;"",JPK_FA_EUR!Y241,"")</f>
        <v/>
      </c>
      <c r="G253" s="7" t="str">
        <f>IF(JPK_FA_EUR!Y241&lt;&gt;"",SUMIFS(JPK_FA_EUR!AH:AH,JPK_FA_EUR!Y:Y,F253)+SUMIFS(JPK_FA_EUR!AJ:AJ,JPK_FA_EUR!Y:Y,F253)+SUMIFS(JPK_FA_EUR!AL:AL,JPK_FA_EUR!Y:Y,F253)+SUMIFS(JPK_FA_EUR!AN:AN,JPK_FA_EUR!Y:Y,F253)+SUMIFS(JPK_FA_EUR!AP:AP,JPK_FA_EUR!Y:Y,F253)+SUMIFS(JPK_FA_EUR!AR:AR,JPK_FA_EUR!Y:Y,F253),"")</f>
        <v/>
      </c>
      <c r="H253" s="7" t="str">
        <f>IF(JPK_FA_EUR!Y241&lt;&gt;"",SUMIFS(JPK_FA_EUR!AI:AI,JPK_FA_EUR!Y:Y,F253)+SUMIFS(JPK_FA_EUR!AK:AK,JPK_FA_EUR!Y:Y,F253)+SUMIFS(JPK_FA_EUR!AM:AM,JPK_FA_EUR!Y:Y,F253)+SUMIFS(JPK_FA_EUR!AM:AM,JPK_FA_EUR!Y:Y,F253)+SUMIFS(JPK_FA_EUR!AO:AO,JPK_FA_EUR!Y:Y,F253)+SUMIFS(JPK_FA_EUR!AQ:AQ,JPK_FA_EUR!Y:Y,F253),"")</f>
        <v/>
      </c>
    </row>
    <row r="254" spans="2:8" x14ac:dyDescent="0.35">
      <c r="B254" s="6" t="str">
        <f>IF(JPK_FA_PLN!Y242&lt;&gt;"",JPK_FA_PLN!Y242,"")</f>
        <v/>
      </c>
      <c r="C254" s="7" t="str">
        <f>IF(JPK_FA_PLN!Y242&lt;&gt;"",SUMIFS(JPK_FA_PLN!AH:AH,JPK_FA_PLN!Y:Y,B254)+SUMIFS(JPK_FA_PLN!AJ:AJ,JPK_FA_PLN!Y:Y,B254)+SUMIFS(JPK_FA_PLN!AL:AL,JPK_FA_PLN!Y:Y,B254)+SUMIFS(JPK_FA_PLN!AN:AN,JPK_FA_PLN!Y:Y,B254)+SUMIFS(JPK_FA_PLN!AP:AP,JPK_FA_PLN!Y:Y,B254)+SUMIFS(JPK_FA_PLN!AR:AR,JPK_FA_PLN!Y:Y,B254),"")</f>
        <v/>
      </c>
      <c r="D254" s="7" t="str">
        <f>IF(JPK_FA_PLN!Y242&lt;&gt;"",SUMIFS(JPK_FA_PLN!AI:AI,JPK_FA_PLN!Y:Y,B254)+SUMIFS(JPK_FA_PLN!AK:AK,JPK_FA_PLN!Y:Y,B254)+SUMIFS(JPK_FA_PLN!AM:AM,JPK_FA_PLN!Y:Y,B254)+SUMIFS(JPK_FA_PLN!AO:AO,JPK_FA_PLN!Y:Y,B254)+SUMIFS(JPK_FA_PLN!AQ:AQ,JPK_FA_PLN!Y:Y,B254),"")</f>
        <v/>
      </c>
      <c r="F254" s="6" t="str">
        <f>IF(JPK_FA_EUR!Y242&lt;&gt;"",JPK_FA_EUR!Y242,"")</f>
        <v/>
      </c>
      <c r="G254" s="7" t="str">
        <f>IF(JPK_FA_EUR!Y242&lt;&gt;"",SUMIFS(JPK_FA_EUR!AH:AH,JPK_FA_EUR!Y:Y,F254)+SUMIFS(JPK_FA_EUR!AJ:AJ,JPK_FA_EUR!Y:Y,F254)+SUMIFS(JPK_FA_EUR!AL:AL,JPK_FA_EUR!Y:Y,F254)+SUMIFS(JPK_FA_EUR!AN:AN,JPK_FA_EUR!Y:Y,F254)+SUMIFS(JPK_FA_EUR!AP:AP,JPK_FA_EUR!Y:Y,F254)+SUMIFS(JPK_FA_EUR!AR:AR,JPK_FA_EUR!Y:Y,F254),"")</f>
        <v/>
      </c>
      <c r="H254" s="7" t="str">
        <f>IF(JPK_FA_EUR!Y242&lt;&gt;"",SUMIFS(JPK_FA_EUR!AI:AI,JPK_FA_EUR!Y:Y,F254)+SUMIFS(JPK_FA_EUR!AK:AK,JPK_FA_EUR!Y:Y,F254)+SUMIFS(JPK_FA_EUR!AM:AM,JPK_FA_EUR!Y:Y,F254)+SUMIFS(JPK_FA_EUR!AM:AM,JPK_FA_EUR!Y:Y,F254)+SUMIFS(JPK_FA_EUR!AO:AO,JPK_FA_EUR!Y:Y,F254)+SUMIFS(JPK_FA_EUR!AQ:AQ,JPK_FA_EUR!Y:Y,F254),"")</f>
        <v/>
      </c>
    </row>
    <row r="255" spans="2:8" x14ac:dyDescent="0.35">
      <c r="B255" s="6" t="str">
        <f>IF(JPK_FA_PLN!Y243&lt;&gt;"",JPK_FA_PLN!Y243,"")</f>
        <v/>
      </c>
      <c r="C255" s="7" t="str">
        <f>IF(JPK_FA_PLN!Y243&lt;&gt;"",SUMIFS(JPK_FA_PLN!AH:AH,JPK_FA_PLN!Y:Y,B255)+SUMIFS(JPK_FA_PLN!AJ:AJ,JPK_FA_PLN!Y:Y,B255)+SUMIFS(JPK_FA_PLN!AL:AL,JPK_FA_PLN!Y:Y,B255)+SUMIFS(JPK_FA_PLN!AN:AN,JPK_FA_PLN!Y:Y,B255)+SUMIFS(JPK_FA_PLN!AP:AP,JPK_FA_PLN!Y:Y,B255)+SUMIFS(JPK_FA_PLN!AR:AR,JPK_FA_PLN!Y:Y,B255),"")</f>
        <v/>
      </c>
      <c r="D255" s="7" t="str">
        <f>IF(JPK_FA_PLN!Y243&lt;&gt;"",SUMIFS(JPK_FA_PLN!AI:AI,JPK_FA_PLN!Y:Y,B255)+SUMIFS(JPK_FA_PLN!AK:AK,JPK_FA_PLN!Y:Y,B255)+SUMIFS(JPK_FA_PLN!AM:AM,JPK_FA_PLN!Y:Y,B255)+SUMIFS(JPK_FA_PLN!AO:AO,JPK_FA_PLN!Y:Y,B255)+SUMIFS(JPK_FA_PLN!AQ:AQ,JPK_FA_PLN!Y:Y,B255),"")</f>
        <v/>
      </c>
      <c r="F255" s="6" t="str">
        <f>IF(JPK_FA_EUR!Y243&lt;&gt;"",JPK_FA_EUR!Y243,"")</f>
        <v/>
      </c>
      <c r="G255" s="7" t="str">
        <f>IF(JPK_FA_EUR!Y243&lt;&gt;"",SUMIFS(JPK_FA_EUR!AH:AH,JPK_FA_EUR!Y:Y,F255)+SUMIFS(JPK_FA_EUR!AJ:AJ,JPK_FA_EUR!Y:Y,F255)+SUMIFS(JPK_FA_EUR!AL:AL,JPK_FA_EUR!Y:Y,F255)+SUMIFS(JPK_FA_EUR!AN:AN,JPK_FA_EUR!Y:Y,F255)+SUMIFS(JPK_FA_EUR!AP:AP,JPK_FA_EUR!Y:Y,F255)+SUMIFS(JPK_FA_EUR!AR:AR,JPK_FA_EUR!Y:Y,F255),"")</f>
        <v/>
      </c>
      <c r="H255" s="7" t="str">
        <f>IF(JPK_FA_EUR!Y243&lt;&gt;"",SUMIFS(JPK_FA_EUR!AI:AI,JPK_FA_EUR!Y:Y,F255)+SUMIFS(JPK_FA_EUR!AK:AK,JPK_FA_EUR!Y:Y,F255)+SUMIFS(JPK_FA_EUR!AM:AM,JPK_FA_EUR!Y:Y,F255)+SUMIFS(JPK_FA_EUR!AM:AM,JPK_FA_EUR!Y:Y,F255)+SUMIFS(JPK_FA_EUR!AO:AO,JPK_FA_EUR!Y:Y,F255)+SUMIFS(JPK_FA_EUR!AQ:AQ,JPK_FA_EUR!Y:Y,F255),"")</f>
        <v/>
      </c>
    </row>
    <row r="256" spans="2:8" x14ac:dyDescent="0.35">
      <c r="B256" s="6" t="str">
        <f>IF(JPK_FA_PLN!Y244&lt;&gt;"",JPK_FA_PLN!Y244,"")</f>
        <v/>
      </c>
      <c r="C256" s="7" t="str">
        <f>IF(JPK_FA_PLN!Y244&lt;&gt;"",SUMIFS(JPK_FA_PLN!AH:AH,JPK_FA_PLN!Y:Y,B256)+SUMIFS(JPK_FA_PLN!AJ:AJ,JPK_FA_PLN!Y:Y,B256)+SUMIFS(JPK_FA_PLN!AL:AL,JPK_FA_PLN!Y:Y,B256)+SUMIFS(JPK_FA_PLN!AN:AN,JPK_FA_PLN!Y:Y,B256)+SUMIFS(JPK_FA_PLN!AP:AP,JPK_FA_PLN!Y:Y,B256)+SUMIFS(JPK_FA_PLN!AR:AR,JPK_FA_PLN!Y:Y,B256),"")</f>
        <v/>
      </c>
      <c r="D256" s="7" t="str">
        <f>IF(JPK_FA_PLN!Y244&lt;&gt;"",SUMIFS(JPK_FA_PLN!AI:AI,JPK_FA_PLN!Y:Y,B256)+SUMIFS(JPK_FA_PLN!AK:AK,JPK_FA_PLN!Y:Y,B256)+SUMIFS(JPK_FA_PLN!AM:AM,JPK_FA_PLN!Y:Y,B256)+SUMIFS(JPK_FA_PLN!AO:AO,JPK_FA_PLN!Y:Y,B256)+SUMIFS(JPK_FA_PLN!AQ:AQ,JPK_FA_PLN!Y:Y,B256),"")</f>
        <v/>
      </c>
      <c r="F256" s="6" t="str">
        <f>IF(JPK_FA_EUR!Y244&lt;&gt;"",JPK_FA_EUR!Y244,"")</f>
        <v/>
      </c>
      <c r="G256" s="7" t="str">
        <f>IF(JPK_FA_EUR!Y244&lt;&gt;"",SUMIFS(JPK_FA_EUR!AH:AH,JPK_FA_EUR!Y:Y,F256)+SUMIFS(JPK_FA_EUR!AJ:AJ,JPK_FA_EUR!Y:Y,F256)+SUMIFS(JPK_FA_EUR!AL:AL,JPK_FA_EUR!Y:Y,F256)+SUMIFS(JPK_FA_EUR!AN:AN,JPK_FA_EUR!Y:Y,F256)+SUMIFS(JPK_FA_EUR!AP:AP,JPK_FA_EUR!Y:Y,F256)+SUMIFS(JPK_FA_EUR!AR:AR,JPK_FA_EUR!Y:Y,F256),"")</f>
        <v/>
      </c>
      <c r="H256" s="7" t="str">
        <f>IF(JPK_FA_EUR!Y244&lt;&gt;"",SUMIFS(JPK_FA_EUR!AI:AI,JPK_FA_EUR!Y:Y,F256)+SUMIFS(JPK_FA_EUR!AK:AK,JPK_FA_EUR!Y:Y,F256)+SUMIFS(JPK_FA_EUR!AM:AM,JPK_FA_EUR!Y:Y,F256)+SUMIFS(JPK_FA_EUR!AM:AM,JPK_FA_EUR!Y:Y,F256)+SUMIFS(JPK_FA_EUR!AO:AO,JPK_FA_EUR!Y:Y,F256)+SUMIFS(JPK_FA_EUR!AQ:AQ,JPK_FA_EUR!Y:Y,F256),"")</f>
        <v/>
      </c>
    </row>
    <row r="257" spans="2:8" x14ac:dyDescent="0.35">
      <c r="B257" s="6" t="str">
        <f>IF(JPK_FA_PLN!Y245&lt;&gt;"",JPK_FA_PLN!Y245,"")</f>
        <v/>
      </c>
      <c r="C257" s="7" t="str">
        <f>IF(JPK_FA_PLN!Y245&lt;&gt;"",SUMIFS(JPK_FA_PLN!AH:AH,JPK_FA_PLN!Y:Y,B257)+SUMIFS(JPK_FA_PLN!AJ:AJ,JPK_FA_PLN!Y:Y,B257)+SUMIFS(JPK_FA_PLN!AL:AL,JPK_FA_PLN!Y:Y,B257)+SUMIFS(JPK_FA_PLN!AN:AN,JPK_FA_PLN!Y:Y,B257)+SUMIFS(JPK_FA_PLN!AP:AP,JPK_FA_PLN!Y:Y,B257)+SUMIFS(JPK_FA_PLN!AR:AR,JPK_FA_PLN!Y:Y,B257),"")</f>
        <v/>
      </c>
      <c r="D257" s="7" t="str">
        <f>IF(JPK_FA_PLN!Y245&lt;&gt;"",SUMIFS(JPK_FA_PLN!AI:AI,JPK_FA_PLN!Y:Y,B257)+SUMIFS(JPK_FA_PLN!AK:AK,JPK_FA_PLN!Y:Y,B257)+SUMIFS(JPK_FA_PLN!AM:AM,JPK_FA_PLN!Y:Y,B257)+SUMIFS(JPK_FA_PLN!AO:AO,JPK_FA_PLN!Y:Y,B257)+SUMIFS(JPK_FA_PLN!AQ:AQ,JPK_FA_PLN!Y:Y,B257),"")</f>
        <v/>
      </c>
      <c r="F257" s="6" t="str">
        <f>IF(JPK_FA_EUR!Y245&lt;&gt;"",JPK_FA_EUR!Y245,"")</f>
        <v/>
      </c>
      <c r="G257" s="7" t="str">
        <f>IF(JPK_FA_EUR!Y245&lt;&gt;"",SUMIFS(JPK_FA_EUR!AH:AH,JPK_FA_EUR!Y:Y,F257)+SUMIFS(JPK_FA_EUR!AJ:AJ,JPK_FA_EUR!Y:Y,F257)+SUMIFS(JPK_FA_EUR!AL:AL,JPK_FA_EUR!Y:Y,F257)+SUMIFS(JPK_FA_EUR!AN:AN,JPK_FA_EUR!Y:Y,F257)+SUMIFS(JPK_FA_EUR!AP:AP,JPK_FA_EUR!Y:Y,F257)+SUMIFS(JPK_FA_EUR!AR:AR,JPK_FA_EUR!Y:Y,F257),"")</f>
        <v/>
      </c>
      <c r="H257" s="7" t="str">
        <f>IF(JPK_FA_EUR!Y245&lt;&gt;"",SUMIFS(JPK_FA_EUR!AI:AI,JPK_FA_EUR!Y:Y,F257)+SUMIFS(JPK_FA_EUR!AK:AK,JPK_FA_EUR!Y:Y,F257)+SUMIFS(JPK_FA_EUR!AM:AM,JPK_FA_EUR!Y:Y,F257)+SUMIFS(JPK_FA_EUR!AM:AM,JPK_FA_EUR!Y:Y,F257)+SUMIFS(JPK_FA_EUR!AO:AO,JPK_FA_EUR!Y:Y,F257)+SUMIFS(JPK_FA_EUR!AQ:AQ,JPK_FA_EUR!Y:Y,F257),"")</f>
        <v/>
      </c>
    </row>
    <row r="258" spans="2:8" x14ac:dyDescent="0.35">
      <c r="B258" s="6" t="str">
        <f>IF(JPK_FA_PLN!Y246&lt;&gt;"",JPK_FA_PLN!Y246,"")</f>
        <v/>
      </c>
      <c r="C258" s="7" t="str">
        <f>IF(JPK_FA_PLN!Y246&lt;&gt;"",SUMIFS(JPK_FA_PLN!AH:AH,JPK_FA_PLN!Y:Y,B258)+SUMIFS(JPK_FA_PLN!AJ:AJ,JPK_FA_PLN!Y:Y,B258)+SUMIFS(JPK_FA_PLN!AL:AL,JPK_FA_PLN!Y:Y,B258)+SUMIFS(JPK_FA_PLN!AN:AN,JPK_FA_PLN!Y:Y,B258)+SUMIFS(JPK_FA_PLN!AP:AP,JPK_FA_PLN!Y:Y,B258)+SUMIFS(JPK_FA_PLN!AR:AR,JPK_FA_PLN!Y:Y,B258),"")</f>
        <v/>
      </c>
      <c r="D258" s="7" t="str">
        <f>IF(JPK_FA_PLN!Y246&lt;&gt;"",SUMIFS(JPK_FA_PLN!AI:AI,JPK_FA_PLN!Y:Y,B258)+SUMIFS(JPK_FA_PLN!AK:AK,JPK_FA_PLN!Y:Y,B258)+SUMIFS(JPK_FA_PLN!AM:AM,JPK_FA_PLN!Y:Y,B258)+SUMIFS(JPK_FA_PLN!AO:AO,JPK_FA_PLN!Y:Y,B258)+SUMIFS(JPK_FA_PLN!AQ:AQ,JPK_FA_PLN!Y:Y,B258),"")</f>
        <v/>
      </c>
      <c r="F258" s="6" t="str">
        <f>IF(JPK_FA_EUR!Y246&lt;&gt;"",JPK_FA_EUR!Y246,"")</f>
        <v/>
      </c>
      <c r="G258" s="7" t="str">
        <f>IF(JPK_FA_EUR!Y246&lt;&gt;"",SUMIFS(JPK_FA_EUR!AH:AH,JPK_FA_EUR!Y:Y,F258)+SUMIFS(JPK_FA_EUR!AJ:AJ,JPK_FA_EUR!Y:Y,F258)+SUMIFS(JPK_FA_EUR!AL:AL,JPK_FA_EUR!Y:Y,F258)+SUMIFS(JPK_FA_EUR!AN:AN,JPK_FA_EUR!Y:Y,F258)+SUMIFS(JPK_FA_EUR!AP:AP,JPK_FA_EUR!Y:Y,F258)+SUMIFS(JPK_FA_EUR!AR:AR,JPK_FA_EUR!Y:Y,F258),"")</f>
        <v/>
      </c>
      <c r="H258" s="7" t="str">
        <f>IF(JPK_FA_EUR!Y246&lt;&gt;"",SUMIFS(JPK_FA_EUR!AI:AI,JPK_FA_EUR!Y:Y,F258)+SUMIFS(JPK_FA_EUR!AK:AK,JPK_FA_EUR!Y:Y,F258)+SUMIFS(JPK_FA_EUR!AM:AM,JPK_FA_EUR!Y:Y,F258)+SUMIFS(JPK_FA_EUR!AM:AM,JPK_FA_EUR!Y:Y,F258)+SUMIFS(JPK_FA_EUR!AO:AO,JPK_FA_EUR!Y:Y,F258)+SUMIFS(JPK_FA_EUR!AQ:AQ,JPK_FA_EUR!Y:Y,F258),"")</f>
        <v/>
      </c>
    </row>
    <row r="259" spans="2:8" x14ac:dyDescent="0.35">
      <c r="B259" s="6" t="str">
        <f>IF(JPK_FA_PLN!Y247&lt;&gt;"",JPK_FA_PLN!Y247,"")</f>
        <v/>
      </c>
      <c r="C259" s="7" t="str">
        <f>IF(JPK_FA_PLN!Y247&lt;&gt;"",SUMIFS(JPK_FA_PLN!AH:AH,JPK_FA_PLN!Y:Y,B259)+SUMIFS(JPK_FA_PLN!AJ:AJ,JPK_FA_PLN!Y:Y,B259)+SUMIFS(JPK_FA_PLN!AL:AL,JPK_FA_PLN!Y:Y,B259)+SUMIFS(JPK_FA_PLN!AN:AN,JPK_FA_PLN!Y:Y,B259)+SUMIFS(JPK_FA_PLN!AP:AP,JPK_FA_PLN!Y:Y,B259)+SUMIFS(JPK_FA_PLN!AR:AR,JPK_FA_PLN!Y:Y,B259),"")</f>
        <v/>
      </c>
      <c r="D259" s="7" t="str">
        <f>IF(JPK_FA_PLN!Y247&lt;&gt;"",SUMIFS(JPK_FA_PLN!AI:AI,JPK_FA_PLN!Y:Y,B259)+SUMIFS(JPK_FA_PLN!AK:AK,JPK_FA_PLN!Y:Y,B259)+SUMIFS(JPK_FA_PLN!AM:AM,JPK_FA_PLN!Y:Y,B259)+SUMIFS(JPK_FA_PLN!AO:AO,JPK_FA_PLN!Y:Y,B259)+SUMIFS(JPK_FA_PLN!AQ:AQ,JPK_FA_PLN!Y:Y,B259),"")</f>
        <v/>
      </c>
      <c r="F259" s="6" t="str">
        <f>IF(JPK_FA_EUR!Y247&lt;&gt;"",JPK_FA_EUR!Y247,"")</f>
        <v/>
      </c>
      <c r="G259" s="7" t="str">
        <f>IF(JPK_FA_EUR!Y247&lt;&gt;"",SUMIFS(JPK_FA_EUR!AH:AH,JPK_FA_EUR!Y:Y,F259)+SUMIFS(JPK_FA_EUR!AJ:AJ,JPK_FA_EUR!Y:Y,F259)+SUMIFS(JPK_FA_EUR!AL:AL,JPK_FA_EUR!Y:Y,F259)+SUMIFS(JPK_FA_EUR!AN:AN,JPK_FA_EUR!Y:Y,F259)+SUMIFS(JPK_FA_EUR!AP:AP,JPK_FA_EUR!Y:Y,F259)+SUMIFS(JPK_FA_EUR!AR:AR,JPK_FA_EUR!Y:Y,F259),"")</f>
        <v/>
      </c>
      <c r="H259" s="7" t="str">
        <f>IF(JPK_FA_EUR!Y247&lt;&gt;"",SUMIFS(JPK_FA_EUR!AI:AI,JPK_FA_EUR!Y:Y,F259)+SUMIFS(JPK_FA_EUR!AK:AK,JPK_FA_EUR!Y:Y,F259)+SUMIFS(JPK_FA_EUR!AM:AM,JPK_FA_EUR!Y:Y,F259)+SUMIFS(JPK_FA_EUR!AM:AM,JPK_FA_EUR!Y:Y,F259)+SUMIFS(JPK_FA_EUR!AO:AO,JPK_FA_EUR!Y:Y,F259)+SUMIFS(JPK_FA_EUR!AQ:AQ,JPK_FA_EUR!Y:Y,F259),"")</f>
        <v/>
      </c>
    </row>
    <row r="260" spans="2:8" x14ac:dyDescent="0.35">
      <c r="B260" s="6" t="str">
        <f>IF(JPK_FA_PLN!Y248&lt;&gt;"",JPK_FA_PLN!Y248,"")</f>
        <v/>
      </c>
      <c r="C260" s="7" t="str">
        <f>IF(JPK_FA_PLN!Y248&lt;&gt;"",SUMIFS(JPK_FA_PLN!AH:AH,JPK_FA_PLN!Y:Y,B260)+SUMIFS(JPK_FA_PLN!AJ:AJ,JPK_FA_PLN!Y:Y,B260)+SUMIFS(JPK_FA_PLN!AL:AL,JPK_FA_PLN!Y:Y,B260)+SUMIFS(JPK_FA_PLN!AN:AN,JPK_FA_PLN!Y:Y,B260)+SUMIFS(JPK_FA_PLN!AP:AP,JPK_FA_PLN!Y:Y,B260)+SUMIFS(JPK_FA_PLN!AR:AR,JPK_FA_PLN!Y:Y,B260),"")</f>
        <v/>
      </c>
      <c r="D260" s="7" t="str">
        <f>IF(JPK_FA_PLN!Y248&lt;&gt;"",SUMIFS(JPK_FA_PLN!AI:AI,JPK_FA_PLN!Y:Y,B260)+SUMIFS(JPK_FA_PLN!AK:AK,JPK_FA_PLN!Y:Y,B260)+SUMIFS(JPK_FA_PLN!AM:AM,JPK_FA_PLN!Y:Y,B260)+SUMIFS(JPK_FA_PLN!AO:AO,JPK_FA_PLN!Y:Y,B260)+SUMIFS(JPK_FA_PLN!AQ:AQ,JPK_FA_PLN!Y:Y,B260),"")</f>
        <v/>
      </c>
      <c r="F260" s="6" t="str">
        <f>IF(JPK_FA_EUR!Y248&lt;&gt;"",JPK_FA_EUR!Y248,"")</f>
        <v/>
      </c>
      <c r="G260" s="7" t="str">
        <f>IF(JPK_FA_EUR!Y248&lt;&gt;"",SUMIFS(JPK_FA_EUR!AH:AH,JPK_FA_EUR!Y:Y,F260)+SUMIFS(JPK_FA_EUR!AJ:AJ,JPK_FA_EUR!Y:Y,F260)+SUMIFS(JPK_FA_EUR!AL:AL,JPK_FA_EUR!Y:Y,F260)+SUMIFS(JPK_FA_EUR!AN:AN,JPK_FA_EUR!Y:Y,F260)+SUMIFS(JPK_FA_EUR!AP:AP,JPK_FA_EUR!Y:Y,F260)+SUMIFS(JPK_FA_EUR!AR:AR,JPK_FA_EUR!Y:Y,F260),"")</f>
        <v/>
      </c>
      <c r="H260" s="7" t="str">
        <f>IF(JPK_FA_EUR!Y248&lt;&gt;"",SUMIFS(JPK_FA_EUR!AI:AI,JPK_FA_EUR!Y:Y,F260)+SUMIFS(JPK_FA_EUR!AK:AK,JPK_FA_EUR!Y:Y,F260)+SUMIFS(JPK_FA_EUR!AM:AM,JPK_FA_EUR!Y:Y,F260)+SUMIFS(JPK_FA_EUR!AM:AM,JPK_FA_EUR!Y:Y,F260)+SUMIFS(JPK_FA_EUR!AO:AO,JPK_FA_EUR!Y:Y,F260)+SUMIFS(JPK_FA_EUR!AQ:AQ,JPK_FA_EUR!Y:Y,F260),"")</f>
        <v/>
      </c>
    </row>
    <row r="261" spans="2:8" x14ac:dyDescent="0.35">
      <c r="B261" s="6" t="str">
        <f>IF(JPK_FA_PLN!Y249&lt;&gt;"",JPK_FA_PLN!Y249,"")</f>
        <v/>
      </c>
      <c r="C261" s="7" t="str">
        <f>IF(JPK_FA_PLN!Y249&lt;&gt;"",SUMIFS(JPK_FA_PLN!AH:AH,JPK_FA_PLN!Y:Y,B261)+SUMIFS(JPK_FA_PLN!AJ:AJ,JPK_FA_PLN!Y:Y,B261)+SUMIFS(JPK_FA_PLN!AL:AL,JPK_FA_PLN!Y:Y,B261)+SUMIFS(JPK_FA_PLN!AN:AN,JPK_FA_PLN!Y:Y,B261)+SUMIFS(JPK_FA_PLN!AP:AP,JPK_FA_PLN!Y:Y,B261)+SUMIFS(JPK_FA_PLN!AR:AR,JPK_FA_PLN!Y:Y,B261),"")</f>
        <v/>
      </c>
      <c r="D261" s="7" t="str">
        <f>IF(JPK_FA_PLN!Y249&lt;&gt;"",SUMIFS(JPK_FA_PLN!AI:AI,JPK_FA_PLN!Y:Y,B261)+SUMIFS(JPK_FA_PLN!AK:AK,JPK_FA_PLN!Y:Y,B261)+SUMIFS(JPK_FA_PLN!AM:AM,JPK_FA_PLN!Y:Y,B261)+SUMIFS(JPK_FA_PLN!AO:AO,JPK_FA_PLN!Y:Y,B261)+SUMIFS(JPK_FA_PLN!AQ:AQ,JPK_FA_PLN!Y:Y,B261),"")</f>
        <v/>
      </c>
      <c r="F261" s="6" t="str">
        <f>IF(JPK_FA_EUR!Y249&lt;&gt;"",JPK_FA_EUR!Y249,"")</f>
        <v/>
      </c>
      <c r="G261" s="7" t="str">
        <f>IF(JPK_FA_EUR!Y249&lt;&gt;"",SUMIFS(JPK_FA_EUR!AH:AH,JPK_FA_EUR!Y:Y,F261)+SUMIFS(JPK_FA_EUR!AJ:AJ,JPK_FA_EUR!Y:Y,F261)+SUMIFS(JPK_FA_EUR!AL:AL,JPK_FA_EUR!Y:Y,F261)+SUMIFS(JPK_FA_EUR!AN:AN,JPK_FA_EUR!Y:Y,F261)+SUMIFS(JPK_FA_EUR!AP:AP,JPK_FA_EUR!Y:Y,F261)+SUMIFS(JPK_FA_EUR!AR:AR,JPK_FA_EUR!Y:Y,F261),"")</f>
        <v/>
      </c>
      <c r="H261" s="7" t="str">
        <f>IF(JPK_FA_EUR!Y249&lt;&gt;"",SUMIFS(JPK_FA_EUR!AI:AI,JPK_FA_EUR!Y:Y,F261)+SUMIFS(JPK_FA_EUR!AK:AK,JPK_FA_EUR!Y:Y,F261)+SUMIFS(JPK_FA_EUR!AM:AM,JPK_FA_EUR!Y:Y,F261)+SUMIFS(JPK_FA_EUR!AM:AM,JPK_FA_EUR!Y:Y,F261)+SUMIFS(JPK_FA_EUR!AO:AO,JPK_FA_EUR!Y:Y,F261)+SUMIFS(JPK_FA_EUR!AQ:AQ,JPK_FA_EUR!Y:Y,F261),"")</f>
        <v/>
      </c>
    </row>
    <row r="262" spans="2:8" x14ac:dyDescent="0.35">
      <c r="B262" s="6" t="str">
        <f>IF(JPK_FA_PLN!Y250&lt;&gt;"",JPK_FA_PLN!Y250,"")</f>
        <v/>
      </c>
      <c r="C262" s="7" t="str">
        <f>IF(JPK_FA_PLN!Y250&lt;&gt;"",SUMIFS(JPK_FA_PLN!AH:AH,JPK_FA_PLN!Y:Y,B262)+SUMIFS(JPK_FA_PLN!AJ:AJ,JPK_FA_PLN!Y:Y,B262)+SUMIFS(JPK_FA_PLN!AL:AL,JPK_FA_PLN!Y:Y,B262)+SUMIFS(JPK_FA_PLN!AN:AN,JPK_FA_PLN!Y:Y,B262)+SUMIFS(JPK_FA_PLN!AP:AP,JPK_FA_PLN!Y:Y,B262)+SUMIFS(JPK_FA_PLN!AR:AR,JPK_FA_PLN!Y:Y,B262),"")</f>
        <v/>
      </c>
      <c r="D262" s="7" t="str">
        <f>IF(JPK_FA_PLN!Y250&lt;&gt;"",SUMIFS(JPK_FA_PLN!AI:AI,JPK_FA_PLN!Y:Y,B262)+SUMIFS(JPK_FA_PLN!AK:AK,JPK_FA_PLN!Y:Y,B262)+SUMIFS(JPK_FA_PLN!AM:AM,JPK_FA_PLN!Y:Y,B262)+SUMIFS(JPK_FA_PLN!AO:AO,JPK_FA_PLN!Y:Y,B262)+SUMIFS(JPK_FA_PLN!AQ:AQ,JPK_FA_PLN!Y:Y,B262),"")</f>
        <v/>
      </c>
      <c r="F262" s="6" t="str">
        <f>IF(JPK_FA_EUR!Y250&lt;&gt;"",JPK_FA_EUR!Y250,"")</f>
        <v/>
      </c>
      <c r="G262" s="7" t="str">
        <f>IF(JPK_FA_EUR!Y250&lt;&gt;"",SUMIFS(JPK_FA_EUR!AH:AH,JPK_FA_EUR!Y:Y,F262)+SUMIFS(JPK_FA_EUR!AJ:AJ,JPK_FA_EUR!Y:Y,F262)+SUMIFS(JPK_FA_EUR!AL:AL,JPK_FA_EUR!Y:Y,F262)+SUMIFS(JPK_FA_EUR!AN:AN,JPK_FA_EUR!Y:Y,F262)+SUMIFS(JPK_FA_EUR!AP:AP,JPK_FA_EUR!Y:Y,F262)+SUMIFS(JPK_FA_EUR!AR:AR,JPK_FA_EUR!Y:Y,F262),"")</f>
        <v/>
      </c>
      <c r="H262" s="7" t="str">
        <f>IF(JPK_FA_EUR!Y250&lt;&gt;"",SUMIFS(JPK_FA_EUR!AI:AI,JPK_FA_EUR!Y:Y,F262)+SUMIFS(JPK_FA_EUR!AK:AK,JPK_FA_EUR!Y:Y,F262)+SUMIFS(JPK_FA_EUR!AM:AM,JPK_FA_EUR!Y:Y,F262)+SUMIFS(JPK_FA_EUR!AM:AM,JPK_FA_EUR!Y:Y,F262)+SUMIFS(JPK_FA_EUR!AO:AO,JPK_FA_EUR!Y:Y,F262)+SUMIFS(JPK_FA_EUR!AQ:AQ,JPK_FA_EUR!Y:Y,F262),"")</f>
        <v/>
      </c>
    </row>
    <row r="263" spans="2:8" x14ac:dyDescent="0.35">
      <c r="B263" s="6" t="str">
        <f>IF(JPK_FA_PLN!Y251&lt;&gt;"",JPK_FA_PLN!Y251,"")</f>
        <v/>
      </c>
      <c r="C263" s="7" t="str">
        <f>IF(JPK_FA_PLN!Y251&lt;&gt;"",SUMIFS(JPK_FA_PLN!AH:AH,JPK_FA_PLN!Y:Y,B263)+SUMIFS(JPK_FA_PLN!AJ:AJ,JPK_FA_PLN!Y:Y,B263)+SUMIFS(JPK_FA_PLN!AL:AL,JPK_FA_PLN!Y:Y,B263)+SUMIFS(JPK_FA_PLN!AN:AN,JPK_FA_PLN!Y:Y,B263)+SUMIFS(JPK_FA_PLN!AP:AP,JPK_FA_PLN!Y:Y,B263)+SUMIFS(JPK_FA_PLN!AR:AR,JPK_FA_PLN!Y:Y,B263),"")</f>
        <v/>
      </c>
      <c r="D263" s="7" t="str">
        <f>IF(JPK_FA_PLN!Y251&lt;&gt;"",SUMIFS(JPK_FA_PLN!AI:AI,JPK_FA_PLN!Y:Y,B263)+SUMIFS(JPK_FA_PLN!AK:AK,JPK_FA_PLN!Y:Y,B263)+SUMIFS(JPK_FA_PLN!AM:AM,JPK_FA_PLN!Y:Y,B263)+SUMIFS(JPK_FA_PLN!AO:AO,JPK_FA_PLN!Y:Y,B263)+SUMIFS(JPK_FA_PLN!AQ:AQ,JPK_FA_PLN!Y:Y,B263),"")</f>
        <v/>
      </c>
      <c r="F263" s="6" t="str">
        <f>IF(JPK_FA_EUR!Y251&lt;&gt;"",JPK_FA_EUR!Y251,"")</f>
        <v/>
      </c>
      <c r="G263" s="7" t="str">
        <f>IF(JPK_FA_EUR!Y251&lt;&gt;"",SUMIFS(JPK_FA_EUR!AH:AH,JPK_FA_EUR!Y:Y,F263)+SUMIFS(JPK_FA_EUR!AJ:AJ,JPK_FA_EUR!Y:Y,F263)+SUMIFS(JPK_FA_EUR!AL:AL,JPK_FA_EUR!Y:Y,F263)+SUMIFS(JPK_FA_EUR!AN:AN,JPK_FA_EUR!Y:Y,F263)+SUMIFS(JPK_FA_EUR!AP:AP,JPK_FA_EUR!Y:Y,F263)+SUMIFS(JPK_FA_EUR!AR:AR,JPK_FA_EUR!Y:Y,F263),"")</f>
        <v/>
      </c>
      <c r="H263" s="7" t="str">
        <f>IF(JPK_FA_EUR!Y251&lt;&gt;"",SUMIFS(JPK_FA_EUR!AI:AI,JPK_FA_EUR!Y:Y,F263)+SUMIFS(JPK_FA_EUR!AK:AK,JPK_FA_EUR!Y:Y,F263)+SUMIFS(JPK_FA_EUR!AM:AM,JPK_FA_EUR!Y:Y,F263)+SUMIFS(JPK_FA_EUR!AM:AM,JPK_FA_EUR!Y:Y,F263)+SUMIFS(JPK_FA_EUR!AO:AO,JPK_FA_EUR!Y:Y,F263)+SUMIFS(JPK_FA_EUR!AQ:AQ,JPK_FA_EUR!Y:Y,F263),"")</f>
        <v/>
      </c>
    </row>
    <row r="264" spans="2:8" x14ac:dyDescent="0.35">
      <c r="B264" s="6" t="str">
        <f>IF(JPK_FA_PLN!Y252&lt;&gt;"",JPK_FA_PLN!Y252,"")</f>
        <v/>
      </c>
      <c r="C264" s="7" t="str">
        <f>IF(JPK_FA_PLN!Y252&lt;&gt;"",SUMIFS(JPK_FA_PLN!AH:AH,JPK_FA_PLN!Y:Y,B264)+SUMIFS(JPK_FA_PLN!AJ:AJ,JPK_FA_PLN!Y:Y,B264)+SUMIFS(JPK_FA_PLN!AL:AL,JPK_FA_PLN!Y:Y,B264)+SUMIFS(JPK_FA_PLN!AN:AN,JPK_FA_PLN!Y:Y,B264)+SUMIFS(JPK_FA_PLN!AP:AP,JPK_FA_PLN!Y:Y,B264)+SUMIFS(JPK_FA_PLN!AR:AR,JPK_FA_PLN!Y:Y,B264),"")</f>
        <v/>
      </c>
      <c r="D264" s="7" t="str">
        <f>IF(JPK_FA_PLN!Y252&lt;&gt;"",SUMIFS(JPK_FA_PLN!AI:AI,JPK_FA_PLN!Y:Y,B264)+SUMIFS(JPK_FA_PLN!AK:AK,JPK_FA_PLN!Y:Y,B264)+SUMIFS(JPK_FA_PLN!AM:AM,JPK_FA_PLN!Y:Y,B264)+SUMIFS(JPK_FA_PLN!AO:AO,JPK_FA_PLN!Y:Y,B264)+SUMIFS(JPK_FA_PLN!AQ:AQ,JPK_FA_PLN!Y:Y,B264),"")</f>
        <v/>
      </c>
      <c r="F264" s="6" t="str">
        <f>IF(JPK_FA_EUR!Y252&lt;&gt;"",JPK_FA_EUR!Y252,"")</f>
        <v/>
      </c>
      <c r="G264" s="7" t="str">
        <f>IF(JPK_FA_EUR!Y252&lt;&gt;"",SUMIFS(JPK_FA_EUR!AH:AH,JPK_FA_EUR!Y:Y,F264)+SUMIFS(JPK_FA_EUR!AJ:AJ,JPK_FA_EUR!Y:Y,F264)+SUMIFS(JPK_FA_EUR!AL:AL,JPK_FA_EUR!Y:Y,F264)+SUMIFS(JPK_FA_EUR!AN:AN,JPK_FA_EUR!Y:Y,F264)+SUMIFS(JPK_FA_EUR!AP:AP,JPK_FA_EUR!Y:Y,F264)+SUMIFS(JPK_FA_EUR!AR:AR,JPK_FA_EUR!Y:Y,F264),"")</f>
        <v/>
      </c>
      <c r="H264" s="7" t="str">
        <f>IF(JPK_FA_EUR!Y252&lt;&gt;"",SUMIFS(JPK_FA_EUR!AI:AI,JPK_FA_EUR!Y:Y,F264)+SUMIFS(JPK_FA_EUR!AK:AK,JPK_FA_EUR!Y:Y,F264)+SUMIFS(JPK_FA_EUR!AM:AM,JPK_FA_EUR!Y:Y,F264)+SUMIFS(JPK_FA_EUR!AM:AM,JPK_FA_EUR!Y:Y,F264)+SUMIFS(JPK_FA_EUR!AO:AO,JPK_FA_EUR!Y:Y,F264)+SUMIFS(JPK_FA_EUR!AQ:AQ,JPK_FA_EUR!Y:Y,F264),"")</f>
        <v/>
      </c>
    </row>
    <row r="265" spans="2:8" x14ac:dyDescent="0.35">
      <c r="B265" s="6" t="str">
        <f>IF(JPK_FA_PLN!Y253&lt;&gt;"",JPK_FA_PLN!Y253,"")</f>
        <v/>
      </c>
      <c r="C265" s="7" t="str">
        <f>IF(JPK_FA_PLN!Y253&lt;&gt;"",SUMIFS(JPK_FA_PLN!AH:AH,JPK_FA_PLN!Y:Y,B265)+SUMIFS(JPK_FA_PLN!AJ:AJ,JPK_FA_PLN!Y:Y,B265)+SUMIFS(JPK_FA_PLN!AL:AL,JPK_FA_PLN!Y:Y,B265)+SUMIFS(JPK_FA_PLN!AN:AN,JPK_FA_PLN!Y:Y,B265)+SUMIFS(JPK_FA_PLN!AP:AP,JPK_FA_PLN!Y:Y,B265)+SUMIFS(JPK_FA_PLN!AR:AR,JPK_FA_PLN!Y:Y,B265),"")</f>
        <v/>
      </c>
      <c r="D265" s="7" t="str">
        <f>IF(JPK_FA_PLN!Y253&lt;&gt;"",SUMIFS(JPK_FA_PLN!AI:AI,JPK_FA_PLN!Y:Y,B265)+SUMIFS(JPK_FA_PLN!AK:AK,JPK_FA_PLN!Y:Y,B265)+SUMIFS(JPK_FA_PLN!AM:AM,JPK_FA_PLN!Y:Y,B265)+SUMIFS(JPK_FA_PLN!AO:AO,JPK_FA_PLN!Y:Y,B265)+SUMIFS(JPK_FA_PLN!AQ:AQ,JPK_FA_PLN!Y:Y,B265),"")</f>
        <v/>
      </c>
      <c r="F265" s="6" t="str">
        <f>IF(JPK_FA_EUR!Y253&lt;&gt;"",JPK_FA_EUR!Y253,"")</f>
        <v/>
      </c>
      <c r="G265" s="7" t="str">
        <f>IF(JPK_FA_EUR!Y253&lt;&gt;"",SUMIFS(JPK_FA_EUR!AH:AH,JPK_FA_EUR!Y:Y,F265)+SUMIFS(JPK_FA_EUR!AJ:AJ,JPK_FA_EUR!Y:Y,F265)+SUMIFS(JPK_FA_EUR!AL:AL,JPK_FA_EUR!Y:Y,F265)+SUMIFS(JPK_FA_EUR!AN:AN,JPK_FA_EUR!Y:Y,F265)+SUMIFS(JPK_FA_EUR!AP:AP,JPK_FA_EUR!Y:Y,F265)+SUMIFS(JPK_FA_EUR!AR:AR,JPK_FA_EUR!Y:Y,F265),"")</f>
        <v/>
      </c>
      <c r="H265" s="7" t="str">
        <f>IF(JPK_FA_EUR!Y253&lt;&gt;"",SUMIFS(JPK_FA_EUR!AI:AI,JPK_FA_EUR!Y:Y,F265)+SUMIFS(JPK_FA_EUR!AK:AK,JPK_FA_EUR!Y:Y,F265)+SUMIFS(JPK_FA_EUR!AM:AM,JPK_FA_EUR!Y:Y,F265)+SUMIFS(JPK_FA_EUR!AM:AM,JPK_FA_EUR!Y:Y,F265)+SUMIFS(JPK_FA_EUR!AO:AO,JPK_FA_EUR!Y:Y,F265)+SUMIFS(JPK_FA_EUR!AQ:AQ,JPK_FA_EUR!Y:Y,F265),"")</f>
        <v/>
      </c>
    </row>
    <row r="266" spans="2:8" x14ac:dyDescent="0.35">
      <c r="B266" s="6" t="str">
        <f>IF(JPK_FA_PLN!Y254&lt;&gt;"",JPK_FA_PLN!Y254,"")</f>
        <v/>
      </c>
      <c r="C266" s="7" t="str">
        <f>IF(JPK_FA_PLN!Y254&lt;&gt;"",SUMIFS(JPK_FA_PLN!AH:AH,JPK_FA_PLN!Y:Y,B266)+SUMIFS(JPK_FA_PLN!AJ:AJ,JPK_FA_PLN!Y:Y,B266)+SUMIFS(JPK_FA_PLN!AL:AL,JPK_FA_PLN!Y:Y,B266)+SUMIFS(JPK_FA_PLN!AN:AN,JPK_FA_PLN!Y:Y,B266)+SUMIFS(JPK_FA_PLN!AP:AP,JPK_FA_PLN!Y:Y,B266)+SUMIFS(JPK_FA_PLN!AR:AR,JPK_FA_PLN!Y:Y,B266),"")</f>
        <v/>
      </c>
      <c r="D266" s="7" t="str">
        <f>IF(JPK_FA_PLN!Y254&lt;&gt;"",SUMIFS(JPK_FA_PLN!AI:AI,JPK_FA_PLN!Y:Y,B266)+SUMIFS(JPK_FA_PLN!AK:AK,JPK_FA_PLN!Y:Y,B266)+SUMIFS(JPK_FA_PLN!AM:AM,JPK_FA_PLN!Y:Y,B266)+SUMIFS(JPK_FA_PLN!AO:AO,JPK_FA_PLN!Y:Y,B266)+SUMIFS(JPK_FA_PLN!AQ:AQ,JPK_FA_PLN!Y:Y,B266),"")</f>
        <v/>
      </c>
      <c r="F266" s="6" t="str">
        <f>IF(JPK_FA_EUR!Y254&lt;&gt;"",JPK_FA_EUR!Y254,"")</f>
        <v/>
      </c>
      <c r="G266" s="7" t="str">
        <f>IF(JPK_FA_EUR!Y254&lt;&gt;"",SUMIFS(JPK_FA_EUR!AH:AH,JPK_FA_EUR!Y:Y,F266)+SUMIFS(JPK_FA_EUR!AJ:AJ,JPK_FA_EUR!Y:Y,F266)+SUMIFS(JPK_FA_EUR!AL:AL,JPK_FA_EUR!Y:Y,F266)+SUMIFS(JPK_FA_EUR!AN:AN,JPK_FA_EUR!Y:Y,F266)+SUMIFS(JPK_FA_EUR!AP:AP,JPK_FA_EUR!Y:Y,F266)+SUMIFS(JPK_FA_EUR!AR:AR,JPK_FA_EUR!Y:Y,F266),"")</f>
        <v/>
      </c>
      <c r="H266" s="7" t="str">
        <f>IF(JPK_FA_EUR!Y254&lt;&gt;"",SUMIFS(JPK_FA_EUR!AI:AI,JPK_FA_EUR!Y:Y,F266)+SUMIFS(JPK_FA_EUR!AK:AK,JPK_FA_EUR!Y:Y,F266)+SUMIFS(JPK_FA_EUR!AM:AM,JPK_FA_EUR!Y:Y,F266)+SUMIFS(JPK_FA_EUR!AM:AM,JPK_FA_EUR!Y:Y,F266)+SUMIFS(JPK_FA_EUR!AO:AO,JPK_FA_EUR!Y:Y,F266)+SUMIFS(JPK_FA_EUR!AQ:AQ,JPK_FA_EUR!Y:Y,F266),"")</f>
        <v/>
      </c>
    </row>
    <row r="267" spans="2:8" x14ac:dyDescent="0.35">
      <c r="B267" s="6" t="str">
        <f>IF(JPK_FA_PLN!Y255&lt;&gt;"",JPK_FA_PLN!Y255,"")</f>
        <v/>
      </c>
      <c r="C267" s="7" t="str">
        <f>IF(JPK_FA_PLN!Y255&lt;&gt;"",SUMIFS(JPK_FA_PLN!AH:AH,JPK_FA_PLN!Y:Y,B267)+SUMIFS(JPK_FA_PLN!AJ:AJ,JPK_FA_PLN!Y:Y,B267)+SUMIFS(JPK_FA_PLN!AL:AL,JPK_FA_PLN!Y:Y,B267)+SUMIFS(JPK_FA_PLN!AN:AN,JPK_FA_PLN!Y:Y,B267)+SUMIFS(JPK_FA_PLN!AP:AP,JPK_FA_PLN!Y:Y,B267)+SUMIFS(JPK_FA_PLN!AR:AR,JPK_FA_PLN!Y:Y,B267),"")</f>
        <v/>
      </c>
      <c r="D267" s="7" t="str">
        <f>IF(JPK_FA_PLN!Y255&lt;&gt;"",SUMIFS(JPK_FA_PLN!AI:AI,JPK_FA_PLN!Y:Y,B267)+SUMIFS(JPK_FA_PLN!AK:AK,JPK_FA_PLN!Y:Y,B267)+SUMIFS(JPK_FA_PLN!AM:AM,JPK_FA_PLN!Y:Y,B267)+SUMIFS(JPK_FA_PLN!AO:AO,JPK_FA_PLN!Y:Y,B267)+SUMIFS(JPK_FA_PLN!AQ:AQ,JPK_FA_PLN!Y:Y,B267),"")</f>
        <v/>
      </c>
      <c r="F267" s="6" t="str">
        <f>IF(JPK_FA_EUR!Y255&lt;&gt;"",JPK_FA_EUR!Y255,"")</f>
        <v/>
      </c>
      <c r="G267" s="7" t="str">
        <f>IF(JPK_FA_EUR!Y255&lt;&gt;"",SUMIFS(JPK_FA_EUR!AH:AH,JPK_FA_EUR!Y:Y,F267)+SUMIFS(JPK_FA_EUR!AJ:AJ,JPK_FA_EUR!Y:Y,F267)+SUMIFS(JPK_FA_EUR!AL:AL,JPK_FA_EUR!Y:Y,F267)+SUMIFS(JPK_FA_EUR!AN:AN,JPK_FA_EUR!Y:Y,F267)+SUMIFS(JPK_FA_EUR!AP:AP,JPK_FA_EUR!Y:Y,F267)+SUMIFS(JPK_FA_EUR!AR:AR,JPK_FA_EUR!Y:Y,F267),"")</f>
        <v/>
      </c>
      <c r="H267" s="7" t="str">
        <f>IF(JPK_FA_EUR!Y255&lt;&gt;"",SUMIFS(JPK_FA_EUR!AI:AI,JPK_FA_EUR!Y:Y,F267)+SUMIFS(JPK_FA_EUR!AK:AK,JPK_FA_EUR!Y:Y,F267)+SUMIFS(JPK_FA_EUR!AM:AM,JPK_FA_EUR!Y:Y,F267)+SUMIFS(JPK_FA_EUR!AM:AM,JPK_FA_EUR!Y:Y,F267)+SUMIFS(JPK_FA_EUR!AO:AO,JPK_FA_EUR!Y:Y,F267)+SUMIFS(JPK_FA_EUR!AQ:AQ,JPK_FA_EUR!Y:Y,F267),"")</f>
        <v/>
      </c>
    </row>
    <row r="268" spans="2:8" x14ac:dyDescent="0.35">
      <c r="B268" s="6" t="str">
        <f>IF(JPK_FA_PLN!Y256&lt;&gt;"",JPK_FA_PLN!Y256,"")</f>
        <v/>
      </c>
      <c r="C268" s="7" t="str">
        <f>IF(JPK_FA_PLN!Y256&lt;&gt;"",SUMIFS(JPK_FA_PLN!AH:AH,JPK_FA_PLN!Y:Y,B268)+SUMIFS(JPK_FA_PLN!AJ:AJ,JPK_FA_PLN!Y:Y,B268)+SUMIFS(JPK_FA_PLN!AL:AL,JPK_FA_PLN!Y:Y,B268)+SUMIFS(JPK_FA_PLN!AN:AN,JPK_FA_PLN!Y:Y,B268)+SUMIFS(JPK_FA_PLN!AP:AP,JPK_FA_PLN!Y:Y,B268)+SUMIFS(JPK_FA_PLN!AR:AR,JPK_FA_PLN!Y:Y,B268),"")</f>
        <v/>
      </c>
      <c r="D268" s="7" t="str">
        <f>IF(JPK_FA_PLN!Y256&lt;&gt;"",SUMIFS(JPK_FA_PLN!AI:AI,JPK_FA_PLN!Y:Y,B268)+SUMIFS(JPK_FA_PLN!AK:AK,JPK_FA_PLN!Y:Y,B268)+SUMIFS(JPK_FA_PLN!AM:AM,JPK_FA_PLN!Y:Y,B268)+SUMIFS(JPK_FA_PLN!AO:AO,JPK_FA_PLN!Y:Y,B268)+SUMIFS(JPK_FA_PLN!AQ:AQ,JPK_FA_PLN!Y:Y,B268),"")</f>
        <v/>
      </c>
      <c r="F268" s="6" t="str">
        <f>IF(JPK_FA_EUR!Y256&lt;&gt;"",JPK_FA_EUR!Y256,"")</f>
        <v/>
      </c>
      <c r="G268" s="7" t="str">
        <f>IF(JPK_FA_EUR!Y256&lt;&gt;"",SUMIFS(JPK_FA_EUR!AH:AH,JPK_FA_EUR!Y:Y,F268)+SUMIFS(JPK_FA_EUR!AJ:AJ,JPK_FA_EUR!Y:Y,F268)+SUMIFS(JPK_FA_EUR!AL:AL,JPK_FA_EUR!Y:Y,F268)+SUMIFS(JPK_FA_EUR!AN:AN,JPK_FA_EUR!Y:Y,F268)+SUMIFS(JPK_FA_EUR!AP:AP,JPK_FA_EUR!Y:Y,F268)+SUMIFS(JPK_FA_EUR!AR:AR,JPK_FA_EUR!Y:Y,F268),"")</f>
        <v/>
      </c>
      <c r="H268" s="7" t="str">
        <f>IF(JPK_FA_EUR!Y256&lt;&gt;"",SUMIFS(JPK_FA_EUR!AI:AI,JPK_FA_EUR!Y:Y,F268)+SUMIFS(JPK_FA_EUR!AK:AK,JPK_FA_EUR!Y:Y,F268)+SUMIFS(JPK_FA_EUR!AM:AM,JPK_FA_EUR!Y:Y,F268)+SUMIFS(JPK_FA_EUR!AM:AM,JPK_FA_EUR!Y:Y,F268)+SUMIFS(JPK_FA_EUR!AO:AO,JPK_FA_EUR!Y:Y,F268)+SUMIFS(JPK_FA_EUR!AQ:AQ,JPK_FA_EUR!Y:Y,F268),"")</f>
        <v/>
      </c>
    </row>
    <row r="269" spans="2:8" x14ac:dyDescent="0.35">
      <c r="B269" s="6" t="str">
        <f>IF(JPK_FA_PLN!Y257&lt;&gt;"",JPK_FA_PLN!Y257,"")</f>
        <v/>
      </c>
      <c r="C269" s="7" t="str">
        <f>IF(JPK_FA_PLN!Y257&lt;&gt;"",SUMIFS(JPK_FA_PLN!AH:AH,JPK_FA_PLN!Y:Y,B269)+SUMIFS(JPK_FA_PLN!AJ:AJ,JPK_FA_PLN!Y:Y,B269)+SUMIFS(JPK_FA_PLN!AL:AL,JPK_FA_PLN!Y:Y,B269)+SUMIFS(JPK_FA_PLN!AN:AN,JPK_FA_PLN!Y:Y,B269)+SUMIFS(JPK_FA_PLN!AP:AP,JPK_FA_PLN!Y:Y,B269)+SUMIFS(JPK_FA_PLN!AR:AR,JPK_FA_PLN!Y:Y,B269),"")</f>
        <v/>
      </c>
      <c r="D269" s="7" t="str">
        <f>IF(JPK_FA_PLN!Y257&lt;&gt;"",SUMIFS(JPK_FA_PLN!AI:AI,JPK_FA_PLN!Y:Y,B269)+SUMIFS(JPK_FA_PLN!AK:AK,JPK_FA_PLN!Y:Y,B269)+SUMIFS(JPK_FA_PLN!AM:AM,JPK_FA_PLN!Y:Y,B269)+SUMIFS(JPK_FA_PLN!AO:AO,JPK_FA_PLN!Y:Y,B269)+SUMIFS(JPK_FA_PLN!AQ:AQ,JPK_FA_PLN!Y:Y,B269),"")</f>
        <v/>
      </c>
      <c r="F269" s="6" t="str">
        <f>IF(JPK_FA_EUR!Y257&lt;&gt;"",JPK_FA_EUR!Y257,"")</f>
        <v/>
      </c>
      <c r="G269" s="7" t="str">
        <f>IF(JPK_FA_EUR!Y257&lt;&gt;"",SUMIFS(JPK_FA_EUR!AH:AH,JPK_FA_EUR!Y:Y,F269)+SUMIFS(JPK_FA_EUR!AJ:AJ,JPK_FA_EUR!Y:Y,F269)+SUMIFS(JPK_FA_EUR!AL:AL,JPK_FA_EUR!Y:Y,F269)+SUMIFS(JPK_FA_EUR!AN:AN,JPK_FA_EUR!Y:Y,F269)+SUMIFS(JPK_FA_EUR!AP:AP,JPK_FA_EUR!Y:Y,F269)+SUMIFS(JPK_FA_EUR!AR:AR,JPK_FA_EUR!Y:Y,F269),"")</f>
        <v/>
      </c>
      <c r="H269" s="7" t="str">
        <f>IF(JPK_FA_EUR!Y257&lt;&gt;"",SUMIFS(JPK_FA_EUR!AI:AI,JPK_FA_EUR!Y:Y,F269)+SUMIFS(JPK_FA_EUR!AK:AK,JPK_FA_EUR!Y:Y,F269)+SUMIFS(JPK_FA_EUR!AM:AM,JPK_FA_EUR!Y:Y,F269)+SUMIFS(JPK_FA_EUR!AM:AM,JPK_FA_EUR!Y:Y,F269)+SUMIFS(JPK_FA_EUR!AO:AO,JPK_FA_EUR!Y:Y,F269)+SUMIFS(JPK_FA_EUR!AQ:AQ,JPK_FA_EUR!Y:Y,F269),"")</f>
        <v/>
      </c>
    </row>
    <row r="270" spans="2:8" x14ac:dyDescent="0.35">
      <c r="B270" s="6" t="str">
        <f>IF(JPK_FA_PLN!Y258&lt;&gt;"",JPK_FA_PLN!Y258,"")</f>
        <v/>
      </c>
      <c r="C270" s="7" t="str">
        <f>IF(JPK_FA_PLN!Y258&lt;&gt;"",SUMIFS(JPK_FA_PLN!AH:AH,JPK_FA_PLN!Y:Y,B270)+SUMIFS(JPK_FA_PLN!AJ:AJ,JPK_FA_PLN!Y:Y,B270)+SUMIFS(JPK_FA_PLN!AL:AL,JPK_FA_PLN!Y:Y,B270)+SUMIFS(JPK_FA_PLN!AN:AN,JPK_FA_PLN!Y:Y,B270)+SUMIFS(JPK_FA_PLN!AP:AP,JPK_FA_PLN!Y:Y,B270)+SUMIFS(JPK_FA_PLN!AR:AR,JPK_FA_PLN!Y:Y,B270),"")</f>
        <v/>
      </c>
      <c r="D270" s="7" t="str">
        <f>IF(JPK_FA_PLN!Y258&lt;&gt;"",SUMIFS(JPK_FA_PLN!AI:AI,JPK_FA_PLN!Y:Y,B270)+SUMIFS(JPK_FA_PLN!AK:AK,JPK_FA_PLN!Y:Y,B270)+SUMIFS(JPK_FA_PLN!AM:AM,JPK_FA_PLN!Y:Y,B270)+SUMIFS(JPK_FA_PLN!AO:AO,JPK_FA_PLN!Y:Y,B270)+SUMIFS(JPK_FA_PLN!AQ:AQ,JPK_FA_PLN!Y:Y,B270),"")</f>
        <v/>
      </c>
      <c r="F270" s="6" t="str">
        <f>IF(JPK_FA_EUR!Y258&lt;&gt;"",JPK_FA_EUR!Y258,"")</f>
        <v/>
      </c>
      <c r="G270" s="7" t="str">
        <f>IF(JPK_FA_EUR!Y258&lt;&gt;"",SUMIFS(JPK_FA_EUR!AH:AH,JPK_FA_EUR!Y:Y,F270)+SUMIFS(JPK_FA_EUR!AJ:AJ,JPK_FA_EUR!Y:Y,F270)+SUMIFS(JPK_FA_EUR!AL:AL,JPK_FA_EUR!Y:Y,F270)+SUMIFS(JPK_FA_EUR!AN:AN,JPK_FA_EUR!Y:Y,F270)+SUMIFS(JPK_FA_EUR!AP:AP,JPK_FA_EUR!Y:Y,F270)+SUMIFS(JPK_FA_EUR!AR:AR,JPK_FA_EUR!Y:Y,F270),"")</f>
        <v/>
      </c>
      <c r="H270" s="7" t="str">
        <f>IF(JPK_FA_EUR!Y258&lt;&gt;"",SUMIFS(JPK_FA_EUR!AI:AI,JPK_FA_EUR!Y:Y,F270)+SUMIFS(JPK_FA_EUR!AK:AK,JPK_FA_EUR!Y:Y,F270)+SUMIFS(JPK_FA_EUR!AM:AM,JPK_FA_EUR!Y:Y,F270)+SUMIFS(JPK_FA_EUR!AM:AM,JPK_FA_EUR!Y:Y,F270)+SUMIFS(JPK_FA_EUR!AO:AO,JPK_FA_EUR!Y:Y,F270)+SUMIFS(JPK_FA_EUR!AQ:AQ,JPK_FA_EUR!Y:Y,F270),"")</f>
        <v/>
      </c>
    </row>
    <row r="271" spans="2:8" x14ac:dyDescent="0.35">
      <c r="B271" s="6" t="str">
        <f>IF(JPK_FA_PLN!Y259&lt;&gt;"",JPK_FA_PLN!Y259,"")</f>
        <v/>
      </c>
      <c r="C271" s="7" t="str">
        <f>IF(JPK_FA_PLN!Y259&lt;&gt;"",SUMIFS(JPK_FA_PLN!AH:AH,JPK_FA_PLN!Y:Y,B271)+SUMIFS(JPK_FA_PLN!AJ:AJ,JPK_FA_PLN!Y:Y,B271)+SUMIFS(JPK_FA_PLN!AL:AL,JPK_FA_PLN!Y:Y,B271)+SUMIFS(JPK_FA_PLN!AN:AN,JPK_FA_PLN!Y:Y,B271)+SUMIFS(JPK_FA_PLN!AP:AP,JPK_FA_PLN!Y:Y,B271)+SUMIFS(JPK_FA_PLN!AR:AR,JPK_FA_PLN!Y:Y,B271),"")</f>
        <v/>
      </c>
      <c r="D271" s="7" t="str">
        <f>IF(JPK_FA_PLN!Y259&lt;&gt;"",SUMIFS(JPK_FA_PLN!AI:AI,JPK_FA_PLN!Y:Y,B271)+SUMIFS(JPK_FA_PLN!AK:AK,JPK_FA_PLN!Y:Y,B271)+SUMIFS(JPK_FA_PLN!AM:AM,JPK_FA_PLN!Y:Y,B271)+SUMIFS(JPK_FA_PLN!AO:AO,JPK_FA_PLN!Y:Y,B271)+SUMIFS(JPK_FA_PLN!AQ:AQ,JPK_FA_PLN!Y:Y,B271),"")</f>
        <v/>
      </c>
      <c r="F271" s="6" t="str">
        <f>IF(JPK_FA_EUR!Y259&lt;&gt;"",JPK_FA_EUR!Y259,"")</f>
        <v/>
      </c>
      <c r="G271" s="7" t="str">
        <f>IF(JPK_FA_EUR!Y259&lt;&gt;"",SUMIFS(JPK_FA_EUR!AH:AH,JPK_FA_EUR!Y:Y,F271)+SUMIFS(JPK_FA_EUR!AJ:AJ,JPK_FA_EUR!Y:Y,F271)+SUMIFS(JPK_FA_EUR!AL:AL,JPK_FA_EUR!Y:Y,F271)+SUMIFS(JPK_FA_EUR!AN:AN,JPK_FA_EUR!Y:Y,F271)+SUMIFS(JPK_FA_EUR!AP:AP,JPK_FA_EUR!Y:Y,F271)+SUMIFS(JPK_FA_EUR!AR:AR,JPK_FA_EUR!Y:Y,F271),"")</f>
        <v/>
      </c>
      <c r="H271" s="7" t="str">
        <f>IF(JPK_FA_EUR!Y259&lt;&gt;"",SUMIFS(JPK_FA_EUR!AI:AI,JPK_FA_EUR!Y:Y,F271)+SUMIFS(JPK_FA_EUR!AK:AK,JPK_FA_EUR!Y:Y,F271)+SUMIFS(JPK_FA_EUR!AM:AM,JPK_FA_EUR!Y:Y,F271)+SUMIFS(JPK_FA_EUR!AM:AM,JPK_FA_EUR!Y:Y,F271)+SUMIFS(JPK_FA_EUR!AO:AO,JPK_FA_EUR!Y:Y,F271)+SUMIFS(JPK_FA_EUR!AQ:AQ,JPK_FA_EUR!Y:Y,F271),"")</f>
        <v/>
      </c>
    </row>
    <row r="272" spans="2:8" x14ac:dyDescent="0.35">
      <c r="B272" s="6" t="str">
        <f>IF(JPK_FA_PLN!Y260&lt;&gt;"",JPK_FA_PLN!Y260,"")</f>
        <v/>
      </c>
      <c r="C272" s="7" t="str">
        <f>IF(JPK_FA_PLN!Y260&lt;&gt;"",SUMIFS(JPK_FA_PLN!AH:AH,JPK_FA_PLN!Y:Y,B272)+SUMIFS(JPK_FA_PLN!AJ:AJ,JPK_FA_PLN!Y:Y,B272)+SUMIFS(JPK_FA_PLN!AL:AL,JPK_FA_PLN!Y:Y,B272)+SUMIFS(JPK_FA_PLN!AN:AN,JPK_FA_PLN!Y:Y,B272)+SUMIFS(JPK_FA_PLN!AP:AP,JPK_FA_PLN!Y:Y,B272)+SUMIFS(JPK_FA_PLN!AR:AR,JPK_FA_PLN!Y:Y,B272),"")</f>
        <v/>
      </c>
      <c r="D272" s="7" t="str">
        <f>IF(JPK_FA_PLN!Y260&lt;&gt;"",SUMIFS(JPK_FA_PLN!AI:AI,JPK_FA_PLN!Y:Y,B272)+SUMIFS(JPK_FA_PLN!AK:AK,JPK_FA_PLN!Y:Y,B272)+SUMIFS(JPK_FA_PLN!AM:AM,JPK_FA_PLN!Y:Y,B272)+SUMIFS(JPK_FA_PLN!AO:AO,JPK_FA_PLN!Y:Y,B272)+SUMIFS(JPK_FA_PLN!AQ:AQ,JPK_FA_PLN!Y:Y,B272),"")</f>
        <v/>
      </c>
      <c r="F272" s="6" t="str">
        <f>IF(JPK_FA_EUR!Y260&lt;&gt;"",JPK_FA_EUR!Y260,"")</f>
        <v/>
      </c>
      <c r="G272" s="7" t="str">
        <f>IF(JPK_FA_EUR!Y260&lt;&gt;"",SUMIFS(JPK_FA_EUR!AH:AH,JPK_FA_EUR!Y:Y,F272)+SUMIFS(JPK_FA_EUR!AJ:AJ,JPK_FA_EUR!Y:Y,F272)+SUMIFS(JPK_FA_EUR!AL:AL,JPK_FA_EUR!Y:Y,F272)+SUMIFS(JPK_FA_EUR!AN:AN,JPK_FA_EUR!Y:Y,F272)+SUMIFS(JPK_FA_EUR!AP:AP,JPK_FA_EUR!Y:Y,F272)+SUMIFS(JPK_FA_EUR!AR:AR,JPK_FA_EUR!Y:Y,F272),"")</f>
        <v/>
      </c>
      <c r="H272" s="7" t="str">
        <f>IF(JPK_FA_EUR!Y260&lt;&gt;"",SUMIFS(JPK_FA_EUR!AI:AI,JPK_FA_EUR!Y:Y,F272)+SUMIFS(JPK_FA_EUR!AK:AK,JPK_FA_EUR!Y:Y,F272)+SUMIFS(JPK_FA_EUR!AM:AM,JPK_FA_EUR!Y:Y,F272)+SUMIFS(JPK_FA_EUR!AM:AM,JPK_FA_EUR!Y:Y,F272)+SUMIFS(JPK_FA_EUR!AO:AO,JPK_FA_EUR!Y:Y,F272)+SUMIFS(JPK_FA_EUR!AQ:AQ,JPK_FA_EUR!Y:Y,F272),"")</f>
        <v/>
      </c>
    </row>
    <row r="273" spans="2:8" x14ac:dyDescent="0.35">
      <c r="B273" s="6" t="str">
        <f>IF(JPK_FA_PLN!Y261&lt;&gt;"",JPK_FA_PLN!Y261,"")</f>
        <v/>
      </c>
      <c r="C273" s="7" t="str">
        <f>IF(JPK_FA_PLN!Y261&lt;&gt;"",SUMIFS(JPK_FA_PLN!AH:AH,JPK_FA_PLN!Y:Y,B273)+SUMIFS(JPK_FA_PLN!AJ:AJ,JPK_FA_PLN!Y:Y,B273)+SUMIFS(JPK_FA_PLN!AL:AL,JPK_FA_PLN!Y:Y,B273)+SUMIFS(JPK_FA_PLN!AN:AN,JPK_FA_PLN!Y:Y,B273)+SUMIFS(JPK_FA_PLN!AP:AP,JPK_FA_PLN!Y:Y,B273)+SUMIFS(JPK_FA_PLN!AR:AR,JPK_FA_PLN!Y:Y,B273),"")</f>
        <v/>
      </c>
      <c r="D273" s="7" t="str">
        <f>IF(JPK_FA_PLN!Y261&lt;&gt;"",SUMIFS(JPK_FA_PLN!AI:AI,JPK_FA_PLN!Y:Y,B273)+SUMIFS(JPK_FA_PLN!AK:AK,JPK_FA_PLN!Y:Y,B273)+SUMIFS(JPK_FA_PLN!AM:AM,JPK_FA_PLN!Y:Y,B273)+SUMIFS(JPK_FA_PLN!AO:AO,JPK_FA_PLN!Y:Y,B273)+SUMIFS(JPK_FA_PLN!AQ:AQ,JPK_FA_PLN!Y:Y,B273),"")</f>
        <v/>
      </c>
      <c r="F273" s="6" t="str">
        <f>IF(JPK_FA_EUR!Y261&lt;&gt;"",JPK_FA_EUR!Y261,"")</f>
        <v/>
      </c>
      <c r="G273" s="7" t="str">
        <f>IF(JPK_FA_EUR!Y261&lt;&gt;"",SUMIFS(JPK_FA_EUR!AH:AH,JPK_FA_EUR!Y:Y,F273)+SUMIFS(JPK_FA_EUR!AJ:AJ,JPK_FA_EUR!Y:Y,F273)+SUMIFS(JPK_FA_EUR!AL:AL,JPK_FA_EUR!Y:Y,F273)+SUMIFS(JPK_FA_EUR!AN:AN,JPK_FA_EUR!Y:Y,F273)+SUMIFS(JPK_FA_EUR!AP:AP,JPK_FA_EUR!Y:Y,F273)+SUMIFS(JPK_FA_EUR!AR:AR,JPK_FA_EUR!Y:Y,F273),"")</f>
        <v/>
      </c>
      <c r="H273" s="7" t="str">
        <f>IF(JPK_FA_EUR!Y261&lt;&gt;"",SUMIFS(JPK_FA_EUR!AI:AI,JPK_FA_EUR!Y:Y,F273)+SUMIFS(JPK_FA_EUR!AK:AK,JPK_FA_EUR!Y:Y,F273)+SUMIFS(JPK_FA_EUR!AM:AM,JPK_FA_EUR!Y:Y,F273)+SUMIFS(JPK_FA_EUR!AM:AM,JPK_FA_EUR!Y:Y,F273)+SUMIFS(JPK_FA_EUR!AO:AO,JPK_FA_EUR!Y:Y,F273)+SUMIFS(JPK_FA_EUR!AQ:AQ,JPK_FA_EUR!Y:Y,F273),"")</f>
        <v/>
      </c>
    </row>
    <row r="274" spans="2:8" x14ac:dyDescent="0.35">
      <c r="B274" s="6" t="str">
        <f>IF(JPK_FA_PLN!Y262&lt;&gt;"",JPK_FA_PLN!Y262,"")</f>
        <v/>
      </c>
      <c r="C274" s="7" t="str">
        <f>IF(JPK_FA_PLN!Y262&lt;&gt;"",SUMIFS(JPK_FA_PLN!AH:AH,JPK_FA_PLN!Y:Y,B274)+SUMIFS(JPK_FA_PLN!AJ:AJ,JPK_FA_PLN!Y:Y,B274)+SUMIFS(JPK_FA_PLN!AL:AL,JPK_FA_PLN!Y:Y,B274)+SUMIFS(JPK_FA_PLN!AN:AN,JPK_FA_PLN!Y:Y,B274)+SUMIFS(JPK_FA_PLN!AP:AP,JPK_FA_PLN!Y:Y,B274)+SUMIFS(JPK_FA_PLN!AR:AR,JPK_FA_PLN!Y:Y,B274),"")</f>
        <v/>
      </c>
      <c r="D274" s="7" t="str">
        <f>IF(JPK_FA_PLN!Y262&lt;&gt;"",SUMIFS(JPK_FA_PLN!AI:AI,JPK_FA_PLN!Y:Y,B274)+SUMIFS(JPK_FA_PLN!AK:AK,JPK_FA_PLN!Y:Y,B274)+SUMIFS(JPK_FA_PLN!AM:AM,JPK_FA_PLN!Y:Y,B274)+SUMIFS(JPK_FA_PLN!AO:AO,JPK_FA_PLN!Y:Y,B274)+SUMIFS(JPK_FA_PLN!AQ:AQ,JPK_FA_PLN!Y:Y,B274),"")</f>
        <v/>
      </c>
      <c r="F274" s="6" t="str">
        <f>IF(JPK_FA_EUR!Y262&lt;&gt;"",JPK_FA_EUR!Y262,"")</f>
        <v/>
      </c>
      <c r="G274" s="7" t="str">
        <f>IF(JPK_FA_EUR!Y262&lt;&gt;"",SUMIFS(JPK_FA_EUR!AH:AH,JPK_FA_EUR!Y:Y,F274)+SUMIFS(JPK_FA_EUR!AJ:AJ,JPK_FA_EUR!Y:Y,F274)+SUMIFS(JPK_FA_EUR!AL:AL,JPK_FA_EUR!Y:Y,F274)+SUMIFS(JPK_FA_EUR!AN:AN,JPK_FA_EUR!Y:Y,F274)+SUMIFS(JPK_FA_EUR!AP:AP,JPK_FA_EUR!Y:Y,F274)+SUMIFS(JPK_FA_EUR!AR:AR,JPK_FA_EUR!Y:Y,F274),"")</f>
        <v/>
      </c>
      <c r="H274" s="7" t="str">
        <f>IF(JPK_FA_EUR!Y262&lt;&gt;"",SUMIFS(JPK_FA_EUR!AI:AI,JPK_FA_EUR!Y:Y,F274)+SUMIFS(JPK_FA_EUR!AK:AK,JPK_FA_EUR!Y:Y,F274)+SUMIFS(JPK_FA_EUR!AM:AM,JPK_FA_EUR!Y:Y,F274)+SUMIFS(JPK_FA_EUR!AM:AM,JPK_FA_EUR!Y:Y,F274)+SUMIFS(JPK_FA_EUR!AO:AO,JPK_FA_EUR!Y:Y,F274)+SUMIFS(JPK_FA_EUR!AQ:AQ,JPK_FA_EUR!Y:Y,F274),"")</f>
        <v/>
      </c>
    </row>
    <row r="275" spans="2:8" x14ac:dyDescent="0.35">
      <c r="B275" s="6" t="str">
        <f>IF(JPK_FA_PLN!Y263&lt;&gt;"",JPK_FA_PLN!Y263,"")</f>
        <v/>
      </c>
      <c r="C275" s="7" t="str">
        <f>IF(JPK_FA_PLN!Y263&lt;&gt;"",SUMIFS(JPK_FA_PLN!AH:AH,JPK_FA_PLN!Y:Y,B275)+SUMIFS(JPK_FA_PLN!AJ:AJ,JPK_FA_PLN!Y:Y,B275)+SUMIFS(JPK_FA_PLN!AL:AL,JPK_FA_PLN!Y:Y,B275)+SUMIFS(JPK_FA_PLN!AN:AN,JPK_FA_PLN!Y:Y,B275)+SUMIFS(JPK_FA_PLN!AP:AP,JPK_FA_PLN!Y:Y,B275)+SUMIFS(JPK_FA_PLN!AR:AR,JPK_FA_PLN!Y:Y,B275),"")</f>
        <v/>
      </c>
      <c r="D275" s="7" t="str">
        <f>IF(JPK_FA_PLN!Y263&lt;&gt;"",SUMIFS(JPK_FA_PLN!AI:AI,JPK_FA_PLN!Y:Y,B275)+SUMIFS(JPK_FA_PLN!AK:AK,JPK_FA_PLN!Y:Y,B275)+SUMIFS(JPK_FA_PLN!AM:AM,JPK_FA_PLN!Y:Y,B275)+SUMIFS(JPK_FA_PLN!AO:AO,JPK_FA_PLN!Y:Y,B275)+SUMIFS(JPK_FA_PLN!AQ:AQ,JPK_FA_PLN!Y:Y,B275),"")</f>
        <v/>
      </c>
      <c r="F275" s="6" t="str">
        <f>IF(JPK_FA_EUR!Y263&lt;&gt;"",JPK_FA_EUR!Y263,"")</f>
        <v/>
      </c>
      <c r="G275" s="7" t="str">
        <f>IF(JPK_FA_EUR!Y263&lt;&gt;"",SUMIFS(JPK_FA_EUR!AH:AH,JPK_FA_EUR!Y:Y,F275)+SUMIFS(JPK_FA_EUR!AJ:AJ,JPK_FA_EUR!Y:Y,F275)+SUMIFS(JPK_FA_EUR!AL:AL,JPK_FA_EUR!Y:Y,F275)+SUMIFS(JPK_FA_EUR!AN:AN,JPK_FA_EUR!Y:Y,F275)+SUMIFS(JPK_FA_EUR!AP:AP,JPK_FA_EUR!Y:Y,F275)+SUMIFS(JPK_FA_EUR!AR:AR,JPK_FA_EUR!Y:Y,F275),"")</f>
        <v/>
      </c>
      <c r="H275" s="7" t="str">
        <f>IF(JPK_FA_EUR!Y263&lt;&gt;"",SUMIFS(JPK_FA_EUR!AI:AI,JPK_FA_EUR!Y:Y,F275)+SUMIFS(JPK_FA_EUR!AK:AK,JPK_FA_EUR!Y:Y,F275)+SUMIFS(JPK_FA_EUR!AM:AM,JPK_FA_EUR!Y:Y,F275)+SUMIFS(JPK_FA_EUR!AM:AM,JPK_FA_EUR!Y:Y,F275)+SUMIFS(JPK_FA_EUR!AO:AO,JPK_FA_EUR!Y:Y,F275)+SUMIFS(JPK_FA_EUR!AQ:AQ,JPK_FA_EUR!Y:Y,F275),"")</f>
        <v/>
      </c>
    </row>
    <row r="276" spans="2:8" x14ac:dyDescent="0.35">
      <c r="B276" s="6" t="str">
        <f>IF(JPK_FA_PLN!Y264&lt;&gt;"",JPK_FA_PLN!Y264,"")</f>
        <v/>
      </c>
      <c r="C276" s="7" t="str">
        <f>IF(JPK_FA_PLN!Y264&lt;&gt;"",SUMIFS(JPK_FA_PLN!AH:AH,JPK_FA_PLN!Y:Y,B276)+SUMIFS(JPK_FA_PLN!AJ:AJ,JPK_FA_PLN!Y:Y,B276)+SUMIFS(JPK_FA_PLN!AL:AL,JPK_FA_PLN!Y:Y,B276)+SUMIFS(JPK_FA_PLN!AN:AN,JPK_FA_PLN!Y:Y,B276)+SUMIFS(JPK_FA_PLN!AP:AP,JPK_FA_PLN!Y:Y,B276)+SUMIFS(JPK_FA_PLN!AR:AR,JPK_FA_PLN!Y:Y,B276),"")</f>
        <v/>
      </c>
      <c r="D276" s="7" t="str">
        <f>IF(JPK_FA_PLN!Y264&lt;&gt;"",SUMIFS(JPK_FA_PLN!AI:AI,JPK_FA_PLN!Y:Y,B276)+SUMIFS(JPK_FA_PLN!AK:AK,JPK_FA_PLN!Y:Y,B276)+SUMIFS(JPK_FA_PLN!AM:AM,JPK_FA_PLN!Y:Y,B276)+SUMIFS(JPK_FA_PLN!AO:AO,JPK_FA_PLN!Y:Y,B276)+SUMIFS(JPK_FA_PLN!AQ:AQ,JPK_FA_PLN!Y:Y,B276),"")</f>
        <v/>
      </c>
      <c r="F276" s="6" t="str">
        <f>IF(JPK_FA_EUR!Y264&lt;&gt;"",JPK_FA_EUR!Y264,"")</f>
        <v/>
      </c>
      <c r="G276" s="7" t="str">
        <f>IF(JPK_FA_EUR!Y264&lt;&gt;"",SUMIFS(JPK_FA_EUR!AH:AH,JPK_FA_EUR!Y:Y,F276)+SUMIFS(JPK_FA_EUR!AJ:AJ,JPK_FA_EUR!Y:Y,F276)+SUMIFS(JPK_FA_EUR!AL:AL,JPK_FA_EUR!Y:Y,F276)+SUMIFS(JPK_FA_EUR!AN:AN,JPK_FA_EUR!Y:Y,F276)+SUMIFS(JPK_FA_EUR!AP:AP,JPK_FA_EUR!Y:Y,F276)+SUMIFS(JPK_FA_EUR!AR:AR,JPK_FA_EUR!Y:Y,F276),"")</f>
        <v/>
      </c>
      <c r="H276" s="7" t="str">
        <f>IF(JPK_FA_EUR!Y264&lt;&gt;"",SUMIFS(JPK_FA_EUR!AI:AI,JPK_FA_EUR!Y:Y,F276)+SUMIFS(JPK_FA_EUR!AK:AK,JPK_FA_EUR!Y:Y,F276)+SUMIFS(JPK_FA_EUR!AM:AM,JPK_FA_EUR!Y:Y,F276)+SUMIFS(JPK_FA_EUR!AM:AM,JPK_FA_EUR!Y:Y,F276)+SUMIFS(JPK_FA_EUR!AO:AO,JPK_FA_EUR!Y:Y,F276)+SUMIFS(JPK_FA_EUR!AQ:AQ,JPK_FA_EUR!Y:Y,F276),"")</f>
        <v/>
      </c>
    </row>
    <row r="277" spans="2:8" x14ac:dyDescent="0.35">
      <c r="B277" s="6" t="str">
        <f>IF(JPK_FA_PLN!Y265&lt;&gt;"",JPK_FA_PLN!Y265,"")</f>
        <v/>
      </c>
      <c r="C277" s="7" t="str">
        <f>IF(JPK_FA_PLN!Y265&lt;&gt;"",SUMIFS(JPK_FA_PLN!AH:AH,JPK_FA_PLN!Y:Y,B277)+SUMIFS(JPK_FA_PLN!AJ:AJ,JPK_FA_PLN!Y:Y,B277)+SUMIFS(JPK_FA_PLN!AL:AL,JPK_FA_PLN!Y:Y,B277)+SUMIFS(JPK_FA_PLN!AN:AN,JPK_FA_PLN!Y:Y,B277)+SUMIFS(JPK_FA_PLN!AP:AP,JPK_FA_PLN!Y:Y,B277)+SUMIFS(JPK_FA_PLN!AR:AR,JPK_FA_PLN!Y:Y,B277),"")</f>
        <v/>
      </c>
      <c r="D277" s="7" t="str">
        <f>IF(JPK_FA_PLN!Y265&lt;&gt;"",SUMIFS(JPK_FA_PLN!AI:AI,JPK_FA_PLN!Y:Y,B277)+SUMIFS(JPK_FA_PLN!AK:AK,JPK_FA_PLN!Y:Y,B277)+SUMIFS(JPK_FA_PLN!AM:AM,JPK_FA_PLN!Y:Y,B277)+SUMIFS(JPK_FA_PLN!AO:AO,JPK_FA_PLN!Y:Y,B277)+SUMIFS(JPK_FA_PLN!AQ:AQ,JPK_FA_PLN!Y:Y,B277),"")</f>
        <v/>
      </c>
      <c r="F277" s="6" t="str">
        <f>IF(JPK_FA_EUR!Y265&lt;&gt;"",JPK_FA_EUR!Y265,"")</f>
        <v/>
      </c>
      <c r="G277" s="7" t="str">
        <f>IF(JPK_FA_EUR!Y265&lt;&gt;"",SUMIFS(JPK_FA_EUR!AH:AH,JPK_FA_EUR!Y:Y,F277)+SUMIFS(JPK_FA_EUR!AJ:AJ,JPK_FA_EUR!Y:Y,F277)+SUMIFS(JPK_FA_EUR!AL:AL,JPK_FA_EUR!Y:Y,F277)+SUMIFS(JPK_FA_EUR!AN:AN,JPK_FA_EUR!Y:Y,F277)+SUMIFS(JPK_FA_EUR!AP:AP,JPK_FA_EUR!Y:Y,F277)+SUMIFS(JPK_FA_EUR!AR:AR,JPK_FA_EUR!Y:Y,F277),"")</f>
        <v/>
      </c>
      <c r="H277" s="7" t="str">
        <f>IF(JPK_FA_EUR!Y265&lt;&gt;"",SUMIFS(JPK_FA_EUR!AI:AI,JPK_FA_EUR!Y:Y,F277)+SUMIFS(JPK_FA_EUR!AK:AK,JPK_FA_EUR!Y:Y,F277)+SUMIFS(JPK_FA_EUR!AM:AM,JPK_FA_EUR!Y:Y,F277)+SUMIFS(JPK_FA_EUR!AM:AM,JPK_FA_EUR!Y:Y,F277)+SUMIFS(JPK_FA_EUR!AO:AO,JPK_FA_EUR!Y:Y,F277)+SUMIFS(JPK_FA_EUR!AQ:AQ,JPK_FA_EUR!Y:Y,F277),"")</f>
        <v/>
      </c>
    </row>
    <row r="278" spans="2:8" x14ac:dyDescent="0.35">
      <c r="B278" s="6" t="str">
        <f>IF(JPK_FA_PLN!Y266&lt;&gt;"",JPK_FA_PLN!Y266,"")</f>
        <v/>
      </c>
      <c r="C278" s="7" t="str">
        <f>IF(JPK_FA_PLN!Y266&lt;&gt;"",SUMIFS(JPK_FA_PLN!AH:AH,JPK_FA_PLN!Y:Y,B278)+SUMIFS(JPK_FA_PLN!AJ:AJ,JPK_FA_PLN!Y:Y,B278)+SUMIFS(JPK_FA_PLN!AL:AL,JPK_FA_PLN!Y:Y,B278)+SUMIFS(JPK_FA_PLN!AN:AN,JPK_FA_PLN!Y:Y,B278)+SUMIFS(JPK_FA_PLN!AP:AP,JPK_FA_PLN!Y:Y,B278)+SUMIFS(JPK_FA_PLN!AR:AR,JPK_FA_PLN!Y:Y,B278),"")</f>
        <v/>
      </c>
      <c r="D278" s="7" t="str">
        <f>IF(JPK_FA_PLN!Y266&lt;&gt;"",SUMIFS(JPK_FA_PLN!AI:AI,JPK_FA_PLN!Y:Y,B278)+SUMIFS(JPK_FA_PLN!AK:AK,JPK_FA_PLN!Y:Y,B278)+SUMIFS(JPK_FA_PLN!AM:AM,JPK_FA_PLN!Y:Y,B278)+SUMIFS(JPK_FA_PLN!AO:AO,JPK_FA_PLN!Y:Y,B278)+SUMIFS(JPK_FA_PLN!AQ:AQ,JPK_FA_PLN!Y:Y,B278),"")</f>
        <v/>
      </c>
      <c r="F278" s="6" t="str">
        <f>IF(JPK_FA_EUR!Y266&lt;&gt;"",JPK_FA_EUR!Y266,"")</f>
        <v/>
      </c>
      <c r="G278" s="7" t="str">
        <f>IF(JPK_FA_EUR!Y266&lt;&gt;"",SUMIFS(JPK_FA_EUR!AH:AH,JPK_FA_EUR!Y:Y,F278)+SUMIFS(JPK_FA_EUR!AJ:AJ,JPK_FA_EUR!Y:Y,F278)+SUMIFS(JPK_FA_EUR!AL:AL,JPK_FA_EUR!Y:Y,F278)+SUMIFS(JPK_FA_EUR!AN:AN,JPK_FA_EUR!Y:Y,F278)+SUMIFS(JPK_FA_EUR!AP:AP,JPK_FA_EUR!Y:Y,F278)+SUMIFS(JPK_FA_EUR!AR:AR,JPK_FA_EUR!Y:Y,F278),"")</f>
        <v/>
      </c>
      <c r="H278" s="7" t="str">
        <f>IF(JPK_FA_EUR!Y266&lt;&gt;"",SUMIFS(JPK_FA_EUR!AI:AI,JPK_FA_EUR!Y:Y,F278)+SUMIFS(JPK_FA_EUR!AK:AK,JPK_FA_EUR!Y:Y,F278)+SUMIFS(JPK_FA_EUR!AM:AM,JPK_FA_EUR!Y:Y,F278)+SUMIFS(JPK_FA_EUR!AM:AM,JPK_FA_EUR!Y:Y,F278)+SUMIFS(JPK_FA_EUR!AO:AO,JPK_FA_EUR!Y:Y,F278)+SUMIFS(JPK_FA_EUR!AQ:AQ,JPK_FA_EUR!Y:Y,F278),"")</f>
        <v/>
      </c>
    </row>
    <row r="279" spans="2:8" x14ac:dyDescent="0.35">
      <c r="B279" s="6" t="str">
        <f>IF(JPK_FA_PLN!Y267&lt;&gt;"",JPK_FA_PLN!Y267,"")</f>
        <v/>
      </c>
      <c r="C279" s="7" t="str">
        <f>IF(JPK_FA_PLN!Y267&lt;&gt;"",SUMIFS(JPK_FA_PLN!AH:AH,JPK_FA_PLN!Y:Y,B279)+SUMIFS(JPK_FA_PLN!AJ:AJ,JPK_FA_PLN!Y:Y,B279)+SUMIFS(JPK_FA_PLN!AL:AL,JPK_FA_PLN!Y:Y,B279)+SUMIFS(JPK_FA_PLN!AN:AN,JPK_FA_PLN!Y:Y,B279)+SUMIFS(JPK_FA_PLN!AP:AP,JPK_FA_PLN!Y:Y,B279)+SUMIFS(JPK_FA_PLN!AR:AR,JPK_FA_PLN!Y:Y,B279),"")</f>
        <v/>
      </c>
      <c r="D279" s="7" t="str">
        <f>IF(JPK_FA_PLN!Y267&lt;&gt;"",SUMIFS(JPK_FA_PLN!AI:AI,JPK_FA_PLN!Y:Y,B279)+SUMIFS(JPK_FA_PLN!AK:AK,JPK_FA_PLN!Y:Y,B279)+SUMIFS(JPK_FA_PLN!AM:AM,JPK_FA_PLN!Y:Y,B279)+SUMIFS(JPK_FA_PLN!AO:AO,JPK_FA_PLN!Y:Y,B279)+SUMIFS(JPK_FA_PLN!AQ:AQ,JPK_FA_PLN!Y:Y,B279),"")</f>
        <v/>
      </c>
      <c r="F279" s="6" t="str">
        <f>IF(JPK_FA_EUR!Y267&lt;&gt;"",JPK_FA_EUR!Y267,"")</f>
        <v/>
      </c>
      <c r="G279" s="7" t="str">
        <f>IF(JPK_FA_EUR!Y267&lt;&gt;"",SUMIFS(JPK_FA_EUR!AH:AH,JPK_FA_EUR!Y:Y,F279)+SUMIFS(JPK_FA_EUR!AJ:AJ,JPK_FA_EUR!Y:Y,F279)+SUMIFS(JPK_FA_EUR!AL:AL,JPK_FA_EUR!Y:Y,F279)+SUMIFS(JPK_FA_EUR!AN:AN,JPK_FA_EUR!Y:Y,F279)+SUMIFS(JPK_FA_EUR!AP:AP,JPK_FA_EUR!Y:Y,F279)+SUMIFS(JPK_FA_EUR!AR:AR,JPK_FA_EUR!Y:Y,F279),"")</f>
        <v/>
      </c>
      <c r="H279" s="7" t="str">
        <f>IF(JPK_FA_EUR!Y267&lt;&gt;"",SUMIFS(JPK_FA_EUR!AI:AI,JPK_FA_EUR!Y:Y,F279)+SUMIFS(JPK_FA_EUR!AK:AK,JPK_FA_EUR!Y:Y,F279)+SUMIFS(JPK_FA_EUR!AM:AM,JPK_FA_EUR!Y:Y,F279)+SUMIFS(JPK_FA_EUR!AM:AM,JPK_FA_EUR!Y:Y,F279)+SUMIFS(JPK_FA_EUR!AO:AO,JPK_FA_EUR!Y:Y,F279)+SUMIFS(JPK_FA_EUR!AQ:AQ,JPK_FA_EUR!Y:Y,F279),"")</f>
        <v/>
      </c>
    </row>
    <row r="280" spans="2:8" x14ac:dyDescent="0.35">
      <c r="B280" s="6" t="str">
        <f>IF(JPK_FA_PLN!Y268&lt;&gt;"",JPK_FA_PLN!Y268,"")</f>
        <v/>
      </c>
      <c r="C280" s="7" t="str">
        <f>IF(JPK_FA_PLN!Y268&lt;&gt;"",SUMIFS(JPK_FA_PLN!AH:AH,JPK_FA_PLN!Y:Y,B280)+SUMIFS(JPK_FA_PLN!AJ:AJ,JPK_FA_PLN!Y:Y,B280)+SUMIFS(JPK_FA_PLN!AL:AL,JPK_FA_PLN!Y:Y,B280)+SUMIFS(JPK_FA_PLN!AN:AN,JPK_FA_PLN!Y:Y,B280)+SUMIFS(JPK_FA_PLN!AP:AP,JPK_FA_PLN!Y:Y,B280)+SUMIFS(JPK_FA_PLN!AR:AR,JPK_FA_PLN!Y:Y,B280),"")</f>
        <v/>
      </c>
      <c r="D280" s="7" t="str">
        <f>IF(JPK_FA_PLN!Y268&lt;&gt;"",SUMIFS(JPK_FA_PLN!AI:AI,JPK_FA_PLN!Y:Y,B280)+SUMIFS(JPK_FA_PLN!AK:AK,JPK_FA_PLN!Y:Y,B280)+SUMIFS(JPK_FA_PLN!AM:AM,JPK_FA_PLN!Y:Y,B280)+SUMIFS(JPK_FA_PLN!AO:AO,JPK_FA_PLN!Y:Y,B280)+SUMIFS(JPK_FA_PLN!AQ:AQ,JPK_FA_PLN!Y:Y,B280),"")</f>
        <v/>
      </c>
      <c r="F280" s="6" t="str">
        <f>IF(JPK_FA_EUR!Y268&lt;&gt;"",JPK_FA_EUR!Y268,"")</f>
        <v/>
      </c>
      <c r="G280" s="7" t="str">
        <f>IF(JPK_FA_EUR!Y268&lt;&gt;"",SUMIFS(JPK_FA_EUR!AH:AH,JPK_FA_EUR!Y:Y,F280)+SUMIFS(JPK_FA_EUR!AJ:AJ,JPK_FA_EUR!Y:Y,F280)+SUMIFS(JPK_FA_EUR!AL:AL,JPK_FA_EUR!Y:Y,F280)+SUMIFS(JPK_FA_EUR!AN:AN,JPK_FA_EUR!Y:Y,F280)+SUMIFS(JPK_FA_EUR!AP:AP,JPK_FA_EUR!Y:Y,F280)+SUMIFS(JPK_FA_EUR!AR:AR,JPK_FA_EUR!Y:Y,F280),"")</f>
        <v/>
      </c>
      <c r="H280" s="7" t="str">
        <f>IF(JPK_FA_EUR!Y268&lt;&gt;"",SUMIFS(JPK_FA_EUR!AI:AI,JPK_FA_EUR!Y:Y,F280)+SUMIFS(JPK_FA_EUR!AK:AK,JPK_FA_EUR!Y:Y,F280)+SUMIFS(JPK_FA_EUR!AM:AM,JPK_FA_EUR!Y:Y,F280)+SUMIFS(JPK_FA_EUR!AM:AM,JPK_FA_EUR!Y:Y,F280)+SUMIFS(JPK_FA_EUR!AO:AO,JPK_FA_EUR!Y:Y,F280)+SUMIFS(JPK_FA_EUR!AQ:AQ,JPK_FA_EUR!Y:Y,F280),"")</f>
        <v/>
      </c>
    </row>
    <row r="281" spans="2:8" x14ac:dyDescent="0.35">
      <c r="B281" s="6" t="str">
        <f>IF(JPK_FA_PLN!Y269&lt;&gt;"",JPK_FA_PLN!Y269,"")</f>
        <v/>
      </c>
      <c r="C281" s="7" t="str">
        <f>IF(JPK_FA_PLN!Y269&lt;&gt;"",SUMIFS(JPK_FA_PLN!AH:AH,JPK_FA_PLN!Y:Y,B281)+SUMIFS(JPK_FA_PLN!AJ:AJ,JPK_FA_PLN!Y:Y,B281)+SUMIFS(JPK_FA_PLN!AL:AL,JPK_FA_PLN!Y:Y,B281)+SUMIFS(JPK_FA_PLN!AN:AN,JPK_FA_PLN!Y:Y,B281)+SUMIFS(JPK_FA_PLN!AP:AP,JPK_FA_PLN!Y:Y,B281)+SUMIFS(JPK_FA_PLN!AR:AR,JPK_FA_PLN!Y:Y,B281),"")</f>
        <v/>
      </c>
      <c r="D281" s="7" t="str">
        <f>IF(JPK_FA_PLN!Y269&lt;&gt;"",SUMIFS(JPK_FA_PLN!AI:AI,JPK_FA_PLN!Y:Y,B281)+SUMIFS(JPK_FA_PLN!AK:AK,JPK_FA_PLN!Y:Y,B281)+SUMIFS(JPK_FA_PLN!AM:AM,JPK_FA_PLN!Y:Y,B281)+SUMIFS(JPK_FA_PLN!AO:AO,JPK_FA_PLN!Y:Y,B281)+SUMIFS(JPK_FA_PLN!AQ:AQ,JPK_FA_PLN!Y:Y,B281),"")</f>
        <v/>
      </c>
      <c r="F281" s="6" t="str">
        <f>IF(JPK_FA_EUR!Y269&lt;&gt;"",JPK_FA_EUR!Y269,"")</f>
        <v/>
      </c>
      <c r="G281" s="7" t="str">
        <f>IF(JPK_FA_EUR!Y269&lt;&gt;"",SUMIFS(JPK_FA_EUR!AH:AH,JPK_FA_EUR!Y:Y,F281)+SUMIFS(JPK_FA_EUR!AJ:AJ,JPK_FA_EUR!Y:Y,F281)+SUMIFS(JPK_FA_EUR!AL:AL,JPK_FA_EUR!Y:Y,F281)+SUMIFS(JPK_FA_EUR!AN:AN,JPK_FA_EUR!Y:Y,F281)+SUMIFS(JPK_FA_EUR!AP:AP,JPK_FA_EUR!Y:Y,F281)+SUMIFS(JPK_FA_EUR!AR:AR,JPK_FA_EUR!Y:Y,F281),"")</f>
        <v/>
      </c>
      <c r="H281" s="7" t="str">
        <f>IF(JPK_FA_EUR!Y269&lt;&gt;"",SUMIFS(JPK_FA_EUR!AI:AI,JPK_FA_EUR!Y:Y,F281)+SUMIFS(JPK_FA_EUR!AK:AK,JPK_FA_EUR!Y:Y,F281)+SUMIFS(JPK_FA_EUR!AM:AM,JPK_FA_EUR!Y:Y,F281)+SUMIFS(JPK_FA_EUR!AM:AM,JPK_FA_EUR!Y:Y,F281)+SUMIFS(JPK_FA_EUR!AO:AO,JPK_FA_EUR!Y:Y,F281)+SUMIFS(JPK_FA_EUR!AQ:AQ,JPK_FA_EUR!Y:Y,F281),"")</f>
        <v/>
      </c>
    </row>
    <row r="282" spans="2:8" x14ac:dyDescent="0.35">
      <c r="B282" s="6" t="str">
        <f>IF(JPK_FA_PLN!Y270&lt;&gt;"",JPK_FA_PLN!Y270,"")</f>
        <v/>
      </c>
      <c r="C282" s="7" t="str">
        <f>IF(JPK_FA_PLN!Y270&lt;&gt;"",SUMIFS(JPK_FA_PLN!AH:AH,JPK_FA_PLN!Y:Y,B282)+SUMIFS(JPK_FA_PLN!AJ:AJ,JPK_FA_PLN!Y:Y,B282)+SUMIFS(JPK_FA_PLN!AL:AL,JPK_FA_PLN!Y:Y,B282)+SUMIFS(JPK_FA_PLN!AN:AN,JPK_FA_PLN!Y:Y,B282)+SUMIFS(JPK_FA_PLN!AP:AP,JPK_FA_PLN!Y:Y,B282)+SUMIFS(JPK_FA_PLN!AR:AR,JPK_FA_PLN!Y:Y,B282),"")</f>
        <v/>
      </c>
      <c r="D282" s="7" t="str">
        <f>IF(JPK_FA_PLN!Y270&lt;&gt;"",SUMIFS(JPK_FA_PLN!AI:AI,JPK_FA_PLN!Y:Y,B282)+SUMIFS(JPK_FA_PLN!AK:AK,JPK_FA_PLN!Y:Y,B282)+SUMIFS(JPK_FA_PLN!AM:AM,JPK_FA_PLN!Y:Y,B282)+SUMIFS(JPK_FA_PLN!AO:AO,JPK_FA_PLN!Y:Y,B282)+SUMIFS(JPK_FA_PLN!AQ:AQ,JPK_FA_PLN!Y:Y,B282),"")</f>
        <v/>
      </c>
      <c r="F282" s="6" t="str">
        <f>IF(JPK_FA_EUR!Y270&lt;&gt;"",JPK_FA_EUR!Y270,"")</f>
        <v/>
      </c>
      <c r="G282" s="7" t="str">
        <f>IF(JPK_FA_EUR!Y270&lt;&gt;"",SUMIFS(JPK_FA_EUR!AH:AH,JPK_FA_EUR!Y:Y,F282)+SUMIFS(JPK_FA_EUR!AJ:AJ,JPK_FA_EUR!Y:Y,F282)+SUMIFS(JPK_FA_EUR!AL:AL,JPK_FA_EUR!Y:Y,F282)+SUMIFS(JPK_FA_EUR!AN:AN,JPK_FA_EUR!Y:Y,F282)+SUMIFS(JPK_FA_EUR!AP:AP,JPK_FA_EUR!Y:Y,F282)+SUMIFS(JPK_FA_EUR!AR:AR,JPK_FA_EUR!Y:Y,F282),"")</f>
        <v/>
      </c>
      <c r="H282" s="7" t="str">
        <f>IF(JPK_FA_EUR!Y270&lt;&gt;"",SUMIFS(JPK_FA_EUR!AI:AI,JPK_FA_EUR!Y:Y,F282)+SUMIFS(JPK_FA_EUR!AK:AK,JPK_FA_EUR!Y:Y,F282)+SUMIFS(JPK_FA_EUR!AM:AM,JPK_FA_EUR!Y:Y,F282)+SUMIFS(JPK_FA_EUR!AM:AM,JPK_FA_EUR!Y:Y,F282)+SUMIFS(JPK_FA_EUR!AO:AO,JPK_FA_EUR!Y:Y,F282)+SUMIFS(JPK_FA_EUR!AQ:AQ,JPK_FA_EUR!Y:Y,F282),"")</f>
        <v/>
      </c>
    </row>
    <row r="283" spans="2:8" x14ac:dyDescent="0.35">
      <c r="B283" s="6" t="str">
        <f>IF(JPK_FA_PLN!Y271&lt;&gt;"",JPK_FA_PLN!Y271,"")</f>
        <v/>
      </c>
      <c r="C283" s="7" t="str">
        <f>IF(JPK_FA_PLN!Y271&lt;&gt;"",SUMIFS(JPK_FA_PLN!AH:AH,JPK_FA_PLN!Y:Y,B283)+SUMIFS(JPK_FA_PLN!AJ:AJ,JPK_FA_PLN!Y:Y,B283)+SUMIFS(JPK_FA_PLN!AL:AL,JPK_FA_PLN!Y:Y,B283)+SUMIFS(JPK_FA_PLN!AN:AN,JPK_FA_PLN!Y:Y,B283)+SUMIFS(JPK_FA_PLN!AP:AP,JPK_FA_PLN!Y:Y,B283)+SUMIFS(JPK_FA_PLN!AR:AR,JPK_FA_PLN!Y:Y,B283),"")</f>
        <v/>
      </c>
      <c r="D283" s="7" t="str">
        <f>IF(JPK_FA_PLN!Y271&lt;&gt;"",SUMIFS(JPK_FA_PLN!AI:AI,JPK_FA_PLN!Y:Y,B283)+SUMIFS(JPK_FA_PLN!AK:AK,JPK_FA_PLN!Y:Y,B283)+SUMIFS(JPK_FA_PLN!AM:AM,JPK_FA_PLN!Y:Y,B283)+SUMIFS(JPK_FA_PLN!AO:AO,JPK_FA_PLN!Y:Y,B283)+SUMIFS(JPK_FA_PLN!AQ:AQ,JPK_FA_PLN!Y:Y,B283),"")</f>
        <v/>
      </c>
      <c r="F283" s="6" t="str">
        <f>IF(JPK_FA_EUR!Y271&lt;&gt;"",JPK_FA_EUR!Y271,"")</f>
        <v/>
      </c>
      <c r="G283" s="7" t="str">
        <f>IF(JPK_FA_EUR!Y271&lt;&gt;"",SUMIFS(JPK_FA_EUR!AH:AH,JPK_FA_EUR!Y:Y,F283)+SUMIFS(JPK_FA_EUR!AJ:AJ,JPK_FA_EUR!Y:Y,F283)+SUMIFS(JPK_FA_EUR!AL:AL,JPK_FA_EUR!Y:Y,F283)+SUMIFS(JPK_FA_EUR!AN:AN,JPK_FA_EUR!Y:Y,F283)+SUMIFS(JPK_FA_EUR!AP:AP,JPK_FA_EUR!Y:Y,F283)+SUMIFS(JPK_FA_EUR!AR:AR,JPK_FA_EUR!Y:Y,F283),"")</f>
        <v/>
      </c>
      <c r="H283" s="7" t="str">
        <f>IF(JPK_FA_EUR!Y271&lt;&gt;"",SUMIFS(JPK_FA_EUR!AI:AI,JPK_FA_EUR!Y:Y,F283)+SUMIFS(JPK_FA_EUR!AK:AK,JPK_FA_EUR!Y:Y,F283)+SUMIFS(JPK_FA_EUR!AM:AM,JPK_FA_EUR!Y:Y,F283)+SUMIFS(JPK_FA_EUR!AM:AM,JPK_FA_EUR!Y:Y,F283)+SUMIFS(JPK_FA_EUR!AO:AO,JPK_FA_EUR!Y:Y,F283)+SUMIFS(JPK_FA_EUR!AQ:AQ,JPK_FA_EUR!Y:Y,F283),"")</f>
        <v/>
      </c>
    </row>
    <row r="284" spans="2:8" x14ac:dyDescent="0.35">
      <c r="B284" s="6" t="str">
        <f>IF(JPK_FA_PLN!Y272&lt;&gt;"",JPK_FA_PLN!Y272,"")</f>
        <v/>
      </c>
      <c r="C284" s="7" t="str">
        <f>IF(JPK_FA_PLN!Y272&lt;&gt;"",SUMIFS(JPK_FA_PLN!AH:AH,JPK_FA_PLN!Y:Y,B284)+SUMIFS(JPK_FA_PLN!AJ:AJ,JPK_FA_PLN!Y:Y,B284)+SUMIFS(JPK_FA_PLN!AL:AL,JPK_FA_PLN!Y:Y,B284)+SUMIFS(JPK_FA_PLN!AN:AN,JPK_FA_PLN!Y:Y,B284)+SUMIFS(JPK_FA_PLN!AP:AP,JPK_FA_PLN!Y:Y,B284)+SUMIFS(JPK_FA_PLN!AR:AR,JPK_FA_PLN!Y:Y,B284),"")</f>
        <v/>
      </c>
      <c r="D284" s="7" t="str">
        <f>IF(JPK_FA_PLN!Y272&lt;&gt;"",SUMIFS(JPK_FA_PLN!AI:AI,JPK_FA_PLN!Y:Y,B284)+SUMIFS(JPK_FA_PLN!AK:AK,JPK_FA_PLN!Y:Y,B284)+SUMIFS(JPK_FA_PLN!AM:AM,JPK_FA_PLN!Y:Y,B284)+SUMIFS(JPK_FA_PLN!AO:AO,JPK_FA_PLN!Y:Y,B284)+SUMIFS(JPK_FA_PLN!AQ:AQ,JPK_FA_PLN!Y:Y,B284),"")</f>
        <v/>
      </c>
      <c r="F284" s="6" t="str">
        <f>IF(JPK_FA_EUR!Y272&lt;&gt;"",JPK_FA_EUR!Y272,"")</f>
        <v/>
      </c>
      <c r="G284" s="7" t="str">
        <f>IF(JPK_FA_EUR!Y272&lt;&gt;"",SUMIFS(JPK_FA_EUR!AH:AH,JPK_FA_EUR!Y:Y,F284)+SUMIFS(JPK_FA_EUR!AJ:AJ,JPK_FA_EUR!Y:Y,F284)+SUMIFS(JPK_FA_EUR!AL:AL,JPK_FA_EUR!Y:Y,F284)+SUMIFS(JPK_FA_EUR!AN:AN,JPK_FA_EUR!Y:Y,F284)+SUMIFS(JPK_FA_EUR!AP:AP,JPK_FA_EUR!Y:Y,F284)+SUMIFS(JPK_FA_EUR!AR:AR,JPK_FA_EUR!Y:Y,F284),"")</f>
        <v/>
      </c>
      <c r="H284" s="7" t="str">
        <f>IF(JPK_FA_EUR!Y272&lt;&gt;"",SUMIFS(JPK_FA_EUR!AI:AI,JPK_FA_EUR!Y:Y,F284)+SUMIFS(JPK_FA_EUR!AK:AK,JPK_FA_EUR!Y:Y,F284)+SUMIFS(JPK_FA_EUR!AM:AM,JPK_FA_EUR!Y:Y,F284)+SUMIFS(JPK_FA_EUR!AM:AM,JPK_FA_EUR!Y:Y,F284)+SUMIFS(JPK_FA_EUR!AO:AO,JPK_FA_EUR!Y:Y,F284)+SUMIFS(JPK_FA_EUR!AQ:AQ,JPK_FA_EUR!Y:Y,F284),"")</f>
        <v/>
      </c>
    </row>
    <row r="285" spans="2:8" x14ac:dyDescent="0.35">
      <c r="B285" s="6" t="str">
        <f>IF(JPK_FA_PLN!Y273&lt;&gt;"",JPK_FA_PLN!Y273,"")</f>
        <v/>
      </c>
      <c r="C285" s="7" t="str">
        <f>IF(JPK_FA_PLN!Y273&lt;&gt;"",SUMIFS(JPK_FA_PLN!AH:AH,JPK_FA_PLN!Y:Y,B285)+SUMIFS(JPK_FA_PLN!AJ:AJ,JPK_FA_PLN!Y:Y,B285)+SUMIFS(JPK_FA_PLN!AL:AL,JPK_FA_PLN!Y:Y,B285)+SUMIFS(JPK_FA_PLN!AN:AN,JPK_FA_PLN!Y:Y,B285)+SUMIFS(JPK_FA_PLN!AP:AP,JPK_FA_PLN!Y:Y,B285)+SUMIFS(JPK_FA_PLN!AR:AR,JPK_FA_PLN!Y:Y,B285),"")</f>
        <v/>
      </c>
      <c r="D285" s="7" t="str">
        <f>IF(JPK_FA_PLN!Y273&lt;&gt;"",SUMIFS(JPK_FA_PLN!AI:AI,JPK_FA_PLN!Y:Y,B285)+SUMIFS(JPK_FA_PLN!AK:AK,JPK_FA_PLN!Y:Y,B285)+SUMIFS(JPK_FA_PLN!AM:AM,JPK_FA_PLN!Y:Y,B285)+SUMIFS(JPK_FA_PLN!AO:AO,JPK_FA_PLN!Y:Y,B285)+SUMIFS(JPK_FA_PLN!AQ:AQ,JPK_FA_PLN!Y:Y,B285),"")</f>
        <v/>
      </c>
      <c r="F285" s="6" t="str">
        <f>IF(JPK_FA_EUR!Y273&lt;&gt;"",JPK_FA_EUR!Y273,"")</f>
        <v/>
      </c>
      <c r="G285" s="7" t="str">
        <f>IF(JPK_FA_EUR!Y273&lt;&gt;"",SUMIFS(JPK_FA_EUR!AH:AH,JPK_FA_EUR!Y:Y,F285)+SUMIFS(JPK_FA_EUR!AJ:AJ,JPK_FA_EUR!Y:Y,F285)+SUMIFS(JPK_FA_EUR!AL:AL,JPK_FA_EUR!Y:Y,F285)+SUMIFS(JPK_FA_EUR!AN:AN,JPK_FA_EUR!Y:Y,F285)+SUMIFS(JPK_FA_EUR!AP:AP,JPK_FA_EUR!Y:Y,F285)+SUMIFS(JPK_FA_EUR!AR:AR,JPK_FA_EUR!Y:Y,F285),"")</f>
        <v/>
      </c>
      <c r="H285" s="7" t="str">
        <f>IF(JPK_FA_EUR!Y273&lt;&gt;"",SUMIFS(JPK_FA_EUR!AI:AI,JPK_FA_EUR!Y:Y,F285)+SUMIFS(JPK_FA_EUR!AK:AK,JPK_FA_EUR!Y:Y,F285)+SUMIFS(JPK_FA_EUR!AM:AM,JPK_FA_EUR!Y:Y,F285)+SUMIFS(JPK_FA_EUR!AM:AM,JPK_FA_EUR!Y:Y,F285)+SUMIFS(JPK_FA_EUR!AO:AO,JPK_FA_EUR!Y:Y,F285)+SUMIFS(JPK_FA_EUR!AQ:AQ,JPK_FA_EUR!Y:Y,F285),"")</f>
        <v/>
      </c>
    </row>
    <row r="286" spans="2:8" x14ac:dyDescent="0.35">
      <c r="B286" s="6" t="str">
        <f>IF(JPK_FA_PLN!Y274&lt;&gt;"",JPK_FA_PLN!Y274,"")</f>
        <v/>
      </c>
      <c r="C286" s="7" t="str">
        <f>IF(JPK_FA_PLN!Y274&lt;&gt;"",SUMIFS(JPK_FA_PLN!AH:AH,JPK_FA_PLN!Y:Y,B286)+SUMIFS(JPK_FA_PLN!AJ:AJ,JPK_FA_PLN!Y:Y,B286)+SUMIFS(JPK_FA_PLN!AL:AL,JPK_FA_PLN!Y:Y,B286)+SUMIFS(JPK_FA_PLN!AN:AN,JPK_FA_PLN!Y:Y,B286)+SUMIFS(JPK_FA_PLN!AP:AP,JPK_FA_PLN!Y:Y,B286)+SUMIFS(JPK_FA_PLN!AR:AR,JPK_FA_PLN!Y:Y,B286),"")</f>
        <v/>
      </c>
      <c r="D286" s="7" t="str">
        <f>IF(JPK_FA_PLN!Y274&lt;&gt;"",SUMIFS(JPK_FA_PLN!AI:AI,JPK_FA_PLN!Y:Y,B286)+SUMIFS(JPK_FA_PLN!AK:AK,JPK_FA_PLN!Y:Y,B286)+SUMIFS(JPK_FA_PLN!AM:AM,JPK_FA_PLN!Y:Y,B286)+SUMIFS(JPK_FA_PLN!AO:AO,JPK_FA_PLN!Y:Y,B286)+SUMIFS(JPK_FA_PLN!AQ:AQ,JPK_FA_PLN!Y:Y,B286),"")</f>
        <v/>
      </c>
      <c r="F286" s="6" t="str">
        <f>IF(JPK_FA_EUR!Y274&lt;&gt;"",JPK_FA_EUR!Y274,"")</f>
        <v/>
      </c>
      <c r="G286" s="7" t="str">
        <f>IF(JPK_FA_EUR!Y274&lt;&gt;"",SUMIFS(JPK_FA_EUR!AH:AH,JPK_FA_EUR!Y:Y,F286)+SUMIFS(JPK_FA_EUR!AJ:AJ,JPK_FA_EUR!Y:Y,F286)+SUMIFS(JPK_FA_EUR!AL:AL,JPK_FA_EUR!Y:Y,F286)+SUMIFS(JPK_FA_EUR!AN:AN,JPK_FA_EUR!Y:Y,F286)+SUMIFS(JPK_FA_EUR!AP:AP,JPK_FA_EUR!Y:Y,F286)+SUMIFS(JPK_FA_EUR!AR:AR,JPK_FA_EUR!Y:Y,F286),"")</f>
        <v/>
      </c>
      <c r="H286" s="7" t="str">
        <f>IF(JPK_FA_EUR!Y274&lt;&gt;"",SUMIFS(JPK_FA_EUR!AI:AI,JPK_FA_EUR!Y:Y,F286)+SUMIFS(JPK_FA_EUR!AK:AK,JPK_FA_EUR!Y:Y,F286)+SUMIFS(JPK_FA_EUR!AM:AM,JPK_FA_EUR!Y:Y,F286)+SUMIFS(JPK_FA_EUR!AM:AM,JPK_FA_EUR!Y:Y,F286)+SUMIFS(JPK_FA_EUR!AO:AO,JPK_FA_EUR!Y:Y,F286)+SUMIFS(JPK_FA_EUR!AQ:AQ,JPK_FA_EUR!Y:Y,F286),"")</f>
        <v/>
      </c>
    </row>
    <row r="287" spans="2:8" x14ac:dyDescent="0.35">
      <c r="B287" s="6" t="str">
        <f>IF(JPK_FA_PLN!Y275&lt;&gt;"",JPK_FA_PLN!Y275,"")</f>
        <v/>
      </c>
      <c r="C287" s="7" t="str">
        <f>IF(JPK_FA_PLN!Y275&lt;&gt;"",SUMIFS(JPK_FA_PLN!AH:AH,JPK_FA_PLN!Y:Y,B287)+SUMIFS(JPK_FA_PLN!AJ:AJ,JPK_FA_PLN!Y:Y,B287)+SUMIFS(JPK_FA_PLN!AL:AL,JPK_FA_PLN!Y:Y,B287)+SUMIFS(JPK_FA_PLN!AN:AN,JPK_FA_PLN!Y:Y,B287)+SUMIFS(JPK_FA_PLN!AP:AP,JPK_FA_PLN!Y:Y,B287)+SUMIFS(JPK_FA_PLN!AR:AR,JPK_FA_PLN!Y:Y,B287),"")</f>
        <v/>
      </c>
      <c r="D287" s="7" t="str">
        <f>IF(JPK_FA_PLN!Y275&lt;&gt;"",SUMIFS(JPK_FA_PLN!AI:AI,JPK_FA_PLN!Y:Y,B287)+SUMIFS(JPK_FA_PLN!AK:AK,JPK_FA_PLN!Y:Y,B287)+SUMIFS(JPK_FA_PLN!AM:AM,JPK_FA_PLN!Y:Y,B287)+SUMIFS(JPK_FA_PLN!AO:AO,JPK_FA_PLN!Y:Y,B287)+SUMIFS(JPK_FA_PLN!AQ:AQ,JPK_FA_PLN!Y:Y,B287),"")</f>
        <v/>
      </c>
      <c r="F287" s="6" t="str">
        <f>IF(JPK_FA_EUR!Y275&lt;&gt;"",JPK_FA_EUR!Y275,"")</f>
        <v/>
      </c>
      <c r="G287" s="7" t="str">
        <f>IF(JPK_FA_EUR!Y275&lt;&gt;"",SUMIFS(JPK_FA_EUR!AH:AH,JPK_FA_EUR!Y:Y,F287)+SUMIFS(JPK_FA_EUR!AJ:AJ,JPK_FA_EUR!Y:Y,F287)+SUMIFS(JPK_FA_EUR!AL:AL,JPK_FA_EUR!Y:Y,F287)+SUMIFS(JPK_FA_EUR!AN:AN,JPK_FA_EUR!Y:Y,F287)+SUMIFS(JPK_FA_EUR!AP:AP,JPK_FA_EUR!Y:Y,F287)+SUMIFS(JPK_FA_EUR!AR:AR,JPK_FA_EUR!Y:Y,F287),"")</f>
        <v/>
      </c>
      <c r="H287" s="7" t="str">
        <f>IF(JPK_FA_EUR!Y275&lt;&gt;"",SUMIFS(JPK_FA_EUR!AI:AI,JPK_FA_EUR!Y:Y,F287)+SUMIFS(JPK_FA_EUR!AK:AK,JPK_FA_EUR!Y:Y,F287)+SUMIFS(JPK_FA_EUR!AM:AM,JPK_FA_EUR!Y:Y,F287)+SUMIFS(JPK_FA_EUR!AM:AM,JPK_FA_EUR!Y:Y,F287)+SUMIFS(JPK_FA_EUR!AO:AO,JPK_FA_EUR!Y:Y,F287)+SUMIFS(JPK_FA_EUR!AQ:AQ,JPK_FA_EUR!Y:Y,F287),"")</f>
        <v/>
      </c>
    </row>
    <row r="288" spans="2:8" x14ac:dyDescent="0.35">
      <c r="B288" s="6" t="str">
        <f>IF(JPK_FA_PLN!Y276&lt;&gt;"",JPK_FA_PLN!Y276,"")</f>
        <v/>
      </c>
      <c r="C288" s="7" t="str">
        <f>IF(JPK_FA_PLN!Y276&lt;&gt;"",SUMIFS(JPK_FA_PLN!AH:AH,JPK_FA_PLN!Y:Y,B288)+SUMIFS(JPK_FA_PLN!AJ:AJ,JPK_FA_PLN!Y:Y,B288)+SUMIFS(JPK_FA_PLN!AL:AL,JPK_FA_PLN!Y:Y,B288)+SUMIFS(JPK_FA_PLN!AN:AN,JPK_FA_PLN!Y:Y,B288)+SUMIFS(JPK_FA_PLN!AP:AP,JPK_FA_PLN!Y:Y,B288)+SUMIFS(JPK_FA_PLN!AR:AR,JPK_FA_PLN!Y:Y,B288),"")</f>
        <v/>
      </c>
      <c r="D288" s="7" t="str">
        <f>IF(JPK_FA_PLN!Y276&lt;&gt;"",SUMIFS(JPK_FA_PLN!AI:AI,JPK_FA_PLN!Y:Y,B288)+SUMIFS(JPK_FA_PLN!AK:AK,JPK_FA_PLN!Y:Y,B288)+SUMIFS(JPK_FA_PLN!AM:AM,JPK_FA_PLN!Y:Y,B288)+SUMIFS(JPK_FA_PLN!AO:AO,JPK_FA_PLN!Y:Y,B288)+SUMIFS(JPK_FA_PLN!AQ:AQ,JPK_FA_PLN!Y:Y,B288),"")</f>
        <v/>
      </c>
      <c r="F288" s="6" t="str">
        <f>IF(JPK_FA_EUR!Y276&lt;&gt;"",JPK_FA_EUR!Y276,"")</f>
        <v/>
      </c>
      <c r="G288" s="7" t="str">
        <f>IF(JPK_FA_EUR!Y276&lt;&gt;"",SUMIFS(JPK_FA_EUR!AH:AH,JPK_FA_EUR!Y:Y,F288)+SUMIFS(JPK_FA_EUR!AJ:AJ,JPK_FA_EUR!Y:Y,F288)+SUMIFS(JPK_FA_EUR!AL:AL,JPK_FA_EUR!Y:Y,F288)+SUMIFS(JPK_FA_EUR!AN:AN,JPK_FA_EUR!Y:Y,F288)+SUMIFS(JPK_FA_EUR!AP:AP,JPK_FA_EUR!Y:Y,F288)+SUMIFS(JPK_FA_EUR!AR:AR,JPK_FA_EUR!Y:Y,F288),"")</f>
        <v/>
      </c>
      <c r="H288" s="7" t="str">
        <f>IF(JPK_FA_EUR!Y276&lt;&gt;"",SUMIFS(JPK_FA_EUR!AI:AI,JPK_FA_EUR!Y:Y,F288)+SUMIFS(JPK_FA_EUR!AK:AK,JPK_FA_EUR!Y:Y,F288)+SUMIFS(JPK_FA_EUR!AM:AM,JPK_FA_EUR!Y:Y,F288)+SUMIFS(JPK_FA_EUR!AM:AM,JPK_FA_EUR!Y:Y,F288)+SUMIFS(JPK_FA_EUR!AO:AO,JPK_FA_EUR!Y:Y,F288)+SUMIFS(JPK_FA_EUR!AQ:AQ,JPK_FA_EUR!Y:Y,F288),"")</f>
        <v/>
      </c>
    </row>
    <row r="289" spans="2:8" x14ac:dyDescent="0.35">
      <c r="B289" s="6" t="str">
        <f>IF(JPK_FA_PLN!Y277&lt;&gt;"",JPK_FA_PLN!Y277,"")</f>
        <v/>
      </c>
      <c r="C289" s="7" t="str">
        <f>IF(JPK_FA_PLN!Y277&lt;&gt;"",SUMIFS(JPK_FA_PLN!AH:AH,JPK_FA_PLN!Y:Y,B289)+SUMIFS(JPK_FA_PLN!AJ:AJ,JPK_FA_PLN!Y:Y,B289)+SUMIFS(JPK_FA_PLN!AL:AL,JPK_FA_PLN!Y:Y,B289)+SUMIFS(JPK_FA_PLN!AN:AN,JPK_FA_PLN!Y:Y,B289)+SUMIFS(JPK_FA_PLN!AP:AP,JPK_FA_PLN!Y:Y,B289)+SUMIFS(JPK_FA_PLN!AR:AR,JPK_FA_PLN!Y:Y,B289),"")</f>
        <v/>
      </c>
      <c r="D289" s="7" t="str">
        <f>IF(JPK_FA_PLN!Y277&lt;&gt;"",SUMIFS(JPK_FA_PLN!AI:AI,JPK_FA_PLN!Y:Y,B289)+SUMIFS(JPK_FA_PLN!AK:AK,JPK_FA_PLN!Y:Y,B289)+SUMIFS(JPK_FA_PLN!AM:AM,JPK_FA_PLN!Y:Y,B289)+SUMIFS(JPK_FA_PLN!AO:AO,JPK_FA_PLN!Y:Y,B289)+SUMIFS(JPK_FA_PLN!AQ:AQ,JPK_FA_PLN!Y:Y,B289),"")</f>
        <v/>
      </c>
      <c r="F289" s="6" t="str">
        <f>IF(JPK_FA_EUR!Y277&lt;&gt;"",JPK_FA_EUR!Y277,"")</f>
        <v/>
      </c>
      <c r="G289" s="7" t="str">
        <f>IF(JPK_FA_EUR!Y277&lt;&gt;"",SUMIFS(JPK_FA_EUR!AH:AH,JPK_FA_EUR!Y:Y,F289)+SUMIFS(JPK_FA_EUR!AJ:AJ,JPK_FA_EUR!Y:Y,F289)+SUMIFS(JPK_FA_EUR!AL:AL,JPK_FA_EUR!Y:Y,F289)+SUMIFS(JPK_FA_EUR!AN:AN,JPK_FA_EUR!Y:Y,F289)+SUMIFS(JPK_FA_EUR!AP:AP,JPK_FA_EUR!Y:Y,F289)+SUMIFS(JPK_FA_EUR!AR:AR,JPK_FA_EUR!Y:Y,F289),"")</f>
        <v/>
      </c>
      <c r="H289" s="7" t="str">
        <f>IF(JPK_FA_EUR!Y277&lt;&gt;"",SUMIFS(JPK_FA_EUR!AI:AI,JPK_FA_EUR!Y:Y,F289)+SUMIFS(JPK_FA_EUR!AK:AK,JPK_FA_EUR!Y:Y,F289)+SUMIFS(JPK_FA_EUR!AM:AM,JPK_FA_EUR!Y:Y,F289)+SUMIFS(JPK_FA_EUR!AM:AM,JPK_FA_EUR!Y:Y,F289)+SUMIFS(JPK_FA_EUR!AO:AO,JPK_FA_EUR!Y:Y,F289)+SUMIFS(JPK_FA_EUR!AQ:AQ,JPK_FA_EUR!Y:Y,F289),"")</f>
        <v/>
      </c>
    </row>
    <row r="290" spans="2:8" x14ac:dyDescent="0.35">
      <c r="B290" s="6" t="str">
        <f>IF(JPK_FA_PLN!Y278&lt;&gt;"",JPK_FA_PLN!Y278,"")</f>
        <v/>
      </c>
      <c r="C290" s="7" t="str">
        <f>IF(JPK_FA_PLN!Y278&lt;&gt;"",SUMIFS(JPK_FA_PLN!AH:AH,JPK_FA_PLN!Y:Y,B290)+SUMIFS(JPK_FA_PLN!AJ:AJ,JPK_FA_PLN!Y:Y,B290)+SUMIFS(JPK_FA_PLN!AL:AL,JPK_FA_PLN!Y:Y,B290)+SUMIFS(JPK_FA_PLN!AN:AN,JPK_FA_PLN!Y:Y,B290)+SUMIFS(JPK_FA_PLN!AP:AP,JPK_FA_PLN!Y:Y,B290)+SUMIFS(JPK_FA_PLN!AR:AR,JPK_FA_PLN!Y:Y,B290),"")</f>
        <v/>
      </c>
      <c r="D290" s="7" t="str">
        <f>IF(JPK_FA_PLN!Y278&lt;&gt;"",SUMIFS(JPK_FA_PLN!AI:AI,JPK_FA_PLN!Y:Y,B290)+SUMIFS(JPK_FA_PLN!AK:AK,JPK_FA_PLN!Y:Y,B290)+SUMIFS(JPK_FA_PLN!AM:AM,JPK_FA_PLN!Y:Y,B290)+SUMIFS(JPK_FA_PLN!AO:AO,JPK_FA_PLN!Y:Y,B290)+SUMIFS(JPK_FA_PLN!AQ:AQ,JPK_FA_PLN!Y:Y,B290),"")</f>
        <v/>
      </c>
      <c r="F290" s="6" t="str">
        <f>IF(JPK_FA_EUR!Y278&lt;&gt;"",JPK_FA_EUR!Y278,"")</f>
        <v/>
      </c>
      <c r="G290" s="7" t="str">
        <f>IF(JPK_FA_EUR!Y278&lt;&gt;"",SUMIFS(JPK_FA_EUR!AH:AH,JPK_FA_EUR!Y:Y,F290)+SUMIFS(JPK_FA_EUR!AJ:AJ,JPK_FA_EUR!Y:Y,F290)+SUMIFS(JPK_FA_EUR!AL:AL,JPK_FA_EUR!Y:Y,F290)+SUMIFS(JPK_FA_EUR!AN:AN,JPK_FA_EUR!Y:Y,F290)+SUMIFS(JPK_FA_EUR!AP:AP,JPK_FA_EUR!Y:Y,F290)+SUMIFS(JPK_FA_EUR!AR:AR,JPK_FA_EUR!Y:Y,F290),"")</f>
        <v/>
      </c>
      <c r="H290" s="7" t="str">
        <f>IF(JPK_FA_EUR!Y278&lt;&gt;"",SUMIFS(JPK_FA_EUR!AI:AI,JPK_FA_EUR!Y:Y,F290)+SUMIFS(JPK_FA_EUR!AK:AK,JPK_FA_EUR!Y:Y,F290)+SUMIFS(JPK_FA_EUR!AM:AM,JPK_FA_EUR!Y:Y,F290)+SUMIFS(JPK_FA_EUR!AM:AM,JPK_FA_EUR!Y:Y,F290)+SUMIFS(JPK_FA_EUR!AO:AO,JPK_FA_EUR!Y:Y,F290)+SUMIFS(JPK_FA_EUR!AQ:AQ,JPK_FA_EUR!Y:Y,F290),"")</f>
        <v/>
      </c>
    </row>
    <row r="291" spans="2:8" x14ac:dyDescent="0.35">
      <c r="B291" s="6" t="str">
        <f>IF(JPK_FA_PLN!Y279&lt;&gt;"",JPK_FA_PLN!Y279,"")</f>
        <v/>
      </c>
      <c r="C291" s="7" t="str">
        <f>IF(JPK_FA_PLN!Y279&lt;&gt;"",SUMIFS(JPK_FA_PLN!AH:AH,JPK_FA_PLN!Y:Y,B291)+SUMIFS(JPK_FA_PLN!AJ:AJ,JPK_FA_PLN!Y:Y,B291)+SUMIFS(JPK_FA_PLN!AL:AL,JPK_FA_PLN!Y:Y,B291)+SUMIFS(JPK_FA_PLN!AN:AN,JPK_FA_PLN!Y:Y,B291)+SUMIFS(JPK_FA_PLN!AP:AP,JPK_FA_PLN!Y:Y,B291)+SUMIFS(JPK_FA_PLN!AR:AR,JPK_FA_PLN!Y:Y,B291),"")</f>
        <v/>
      </c>
      <c r="D291" s="7" t="str">
        <f>IF(JPK_FA_PLN!Y279&lt;&gt;"",SUMIFS(JPK_FA_PLN!AI:AI,JPK_FA_PLN!Y:Y,B291)+SUMIFS(JPK_FA_PLN!AK:AK,JPK_FA_PLN!Y:Y,B291)+SUMIFS(JPK_FA_PLN!AM:AM,JPK_FA_PLN!Y:Y,B291)+SUMIFS(JPK_FA_PLN!AO:AO,JPK_FA_PLN!Y:Y,B291)+SUMIFS(JPK_FA_PLN!AQ:AQ,JPK_FA_PLN!Y:Y,B291),"")</f>
        <v/>
      </c>
      <c r="F291" s="6" t="str">
        <f>IF(JPK_FA_EUR!Y279&lt;&gt;"",JPK_FA_EUR!Y279,"")</f>
        <v/>
      </c>
      <c r="G291" s="7" t="str">
        <f>IF(JPK_FA_EUR!Y279&lt;&gt;"",SUMIFS(JPK_FA_EUR!AH:AH,JPK_FA_EUR!Y:Y,F291)+SUMIFS(JPK_FA_EUR!AJ:AJ,JPK_FA_EUR!Y:Y,F291)+SUMIFS(JPK_FA_EUR!AL:AL,JPK_FA_EUR!Y:Y,F291)+SUMIFS(JPK_FA_EUR!AN:AN,JPK_FA_EUR!Y:Y,F291)+SUMIFS(JPK_FA_EUR!AP:AP,JPK_FA_EUR!Y:Y,F291)+SUMIFS(JPK_FA_EUR!AR:AR,JPK_FA_EUR!Y:Y,F291),"")</f>
        <v/>
      </c>
      <c r="H291" s="7" t="str">
        <f>IF(JPK_FA_EUR!Y279&lt;&gt;"",SUMIFS(JPK_FA_EUR!AI:AI,JPK_FA_EUR!Y:Y,F291)+SUMIFS(JPK_FA_EUR!AK:AK,JPK_FA_EUR!Y:Y,F291)+SUMIFS(JPK_FA_EUR!AM:AM,JPK_FA_EUR!Y:Y,F291)+SUMIFS(JPK_FA_EUR!AM:AM,JPK_FA_EUR!Y:Y,F291)+SUMIFS(JPK_FA_EUR!AO:AO,JPK_FA_EUR!Y:Y,F291)+SUMIFS(JPK_FA_EUR!AQ:AQ,JPK_FA_EUR!Y:Y,F291),"")</f>
        <v/>
      </c>
    </row>
    <row r="292" spans="2:8" x14ac:dyDescent="0.35">
      <c r="B292" s="6" t="str">
        <f>IF(JPK_FA_PLN!Y280&lt;&gt;"",JPK_FA_PLN!Y280,"")</f>
        <v/>
      </c>
      <c r="C292" s="7" t="str">
        <f>IF(JPK_FA_PLN!Y280&lt;&gt;"",SUMIFS(JPK_FA_PLN!AH:AH,JPK_FA_PLN!Y:Y,B292)+SUMIFS(JPK_FA_PLN!AJ:AJ,JPK_FA_PLN!Y:Y,B292)+SUMIFS(JPK_FA_PLN!AL:AL,JPK_FA_PLN!Y:Y,B292)+SUMIFS(JPK_FA_PLN!AN:AN,JPK_FA_PLN!Y:Y,B292)+SUMIFS(JPK_FA_PLN!AP:AP,JPK_FA_PLN!Y:Y,B292)+SUMIFS(JPK_FA_PLN!AR:AR,JPK_FA_PLN!Y:Y,B292),"")</f>
        <v/>
      </c>
      <c r="D292" s="7" t="str">
        <f>IF(JPK_FA_PLN!Y280&lt;&gt;"",SUMIFS(JPK_FA_PLN!AI:AI,JPK_FA_PLN!Y:Y,B292)+SUMIFS(JPK_FA_PLN!AK:AK,JPK_FA_PLN!Y:Y,B292)+SUMIFS(JPK_FA_PLN!AM:AM,JPK_FA_PLN!Y:Y,B292)+SUMIFS(JPK_FA_PLN!AO:AO,JPK_FA_PLN!Y:Y,B292)+SUMIFS(JPK_FA_PLN!AQ:AQ,JPK_FA_PLN!Y:Y,B292),"")</f>
        <v/>
      </c>
      <c r="F292" s="6" t="str">
        <f>IF(JPK_FA_EUR!Y280&lt;&gt;"",JPK_FA_EUR!Y280,"")</f>
        <v/>
      </c>
      <c r="G292" s="7" t="str">
        <f>IF(JPK_FA_EUR!Y280&lt;&gt;"",SUMIFS(JPK_FA_EUR!AH:AH,JPK_FA_EUR!Y:Y,F292)+SUMIFS(JPK_FA_EUR!AJ:AJ,JPK_FA_EUR!Y:Y,F292)+SUMIFS(JPK_FA_EUR!AL:AL,JPK_FA_EUR!Y:Y,F292)+SUMIFS(JPK_FA_EUR!AN:AN,JPK_FA_EUR!Y:Y,F292)+SUMIFS(JPK_FA_EUR!AP:AP,JPK_FA_EUR!Y:Y,F292)+SUMIFS(JPK_FA_EUR!AR:AR,JPK_FA_EUR!Y:Y,F292),"")</f>
        <v/>
      </c>
      <c r="H292" s="7" t="str">
        <f>IF(JPK_FA_EUR!Y280&lt;&gt;"",SUMIFS(JPK_FA_EUR!AI:AI,JPK_FA_EUR!Y:Y,F292)+SUMIFS(JPK_FA_EUR!AK:AK,JPK_FA_EUR!Y:Y,F292)+SUMIFS(JPK_FA_EUR!AM:AM,JPK_FA_EUR!Y:Y,F292)+SUMIFS(JPK_FA_EUR!AM:AM,JPK_FA_EUR!Y:Y,F292)+SUMIFS(JPK_FA_EUR!AO:AO,JPK_FA_EUR!Y:Y,F292)+SUMIFS(JPK_FA_EUR!AQ:AQ,JPK_FA_EUR!Y:Y,F292),"")</f>
        <v/>
      </c>
    </row>
    <row r="293" spans="2:8" x14ac:dyDescent="0.35">
      <c r="B293" s="6" t="str">
        <f>IF(JPK_FA_PLN!Y281&lt;&gt;"",JPK_FA_PLN!Y281,"")</f>
        <v/>
      </c>
      <c r="C293" s="7" t="str">
        <f>IF(JPK_FA_PLN!Y281&lt;&gt;"",SUMIFS(JPK_FA_PLN!AH:AH,JPK_FA_PLN!Y:Y,B293)+SUMIFS(JPK_FA_PLN!AJ:AJ,JPK_FA_PLN!Y:Y,B293)+SUMIFS(JPK_FA_PLN!AL:AL,JPK_FA_PLN!Y:Y,B293)+SUMIFS(JPK_FA_PLN!AN:AN,JPK_FA_PLN!Y:Y,B293)+SUMIFS(JPK_FA_PLN!AP:AP,JPK_FA_PLN!Y:Y,B293)+SUMIFS(JPK_FA_PLN!AR:AR,JPK_FA_PLN!Y:Y,B293),"")</f>
        <v/>
      </c>
      <c r="D293" s="7" t="str">
        <f>IF(JPK_FA_PLN!Y281&lt;&gt;"",SUMIFS(JPK_FA_PLN!AI:AI,JPK_FA_PLN!Y:Y,B293)+SUMIFS(JPK_FA_PLN!AK:AK,JPK_FA_PLN!Y:Y,B293)+SUMIFS(JPK_FA_PLN!AM:AM,JPK_FA_PLN!Y:Y,B293)+SUMIFS(JPK_FA_PLN!AO:AO,JPK_FA_PLN!Y:Y,B293)+SUMIFS(JPK_FA_PLN!AQ:AQ,JPK_FA_PLN!Y:Y,B293),"")</f>
        <v/>
      </c>
      <c r="F293" s="6" t="str">
        <f>IF(JPK_FA_EUR!Y281&lt;&gt;"",JPK_FA_EUR!Y281,"")</f>
        <v/>
      </c>
      <c r="G293" s="7" t="str">
        <f>IF(JPK_FA_EUR!Y281&lt;&gt;"",SUMIFS(JPK_FA_EUR!AH:AH,JPK_FA_EUR!Y:Y,F293)+SUMIFS(JPK_FA_EUR!AJ:AJ,JPK_FA_EUR!Y:Y,F293)+SUMIFS(JPK_FA_EUR!AL:AL,JPK_FA_EUR!Y:Y,F293)+SUMIFS(JPK_FA_EUR!AN:AN,JPK_FA_EUR!Y:Y,F293)+SUMIFS(JPK_FA_EUR!AP:AP,JPK_FA_EUR!Y:Y,F293)+SUMIFS(JPK_FA_EUR!AR:AR,JPK_FA_EUR!Y:Y,F293),"")</f>
        <v/>
      </c>
      <c r="H293" s="7" t="str">
        <f>IF(JPK_FA_EUR!Y281&lt;&gt;"",SUMIFS(JPK_FA_EUR!AI:AI,JPK_FA_EUR!Y:Y,F293)+SUMIFS(JPK_FA_EUR!AK:AK,JPK_FA_EUR!Y:Y,F293)+SUMIFS(JPK_FA_EUR!AM:AM,JPK_FA_EUR!Y:Y,F293)+SUMIFS(JPK_FA_EUR!AM:AM,JPK_FA_EUR!Y:Y,F293)+SUMIFS(JPK_FA_EUR!AO:AO,JPK_FA_EUR!Y:Y,F293)+SUMIFS(JPK_FA_EUR!AQ:AQ,JPK_FA_EUR!Y:Y,F293),"")</f>
        <v/>
      </c>
    </row>
    <row r="294" spans="2:8" x14ac:dyDescent="0.35">
      <c r="B294" s="6" t="str">
        <f>IF(JPK_FA_PLN!Y282&lt;&gt;"",JPK_FA_PLN!Y282,"")</f>
        <v/>
      </c>
      <c r="C294" s="7" t="str">
        <f>IF(JPK_FA_PLN!Y282&lt;&gt;"",SUMIFS(JPK_FA_PLN!AH:AH,JPK_FA_PLN!Y:Y,B294)+SUMIFS(JPK_FA_PLN!AJ:AJ,JPK_FA_PLN!Y:Y,B294)+SUMIFS(JPK_FA_PLN!AL:AL,JPK_FA_PLN!Y:Y,B294)+SUMIFS(JPK_FA_PLN!AN:AN,JPK_FA_PLN!Y:Y,B294)+SUMIFS(JPK_FA_PLN!AP:AP,JPK_FA_PLN!Y:Y,B294)+SUMIFS(JPK_FA_PLN!AR:AR,JPK_FA_PLN!Y:Y,B294),"")</f>
        <v/>
      </c>
      <c r="D294" s="7" t="str">
        <f>IF(JPK_FA_PLN!Y282&lt;&gt;"",SUMIFS(JPK_FA_PLN!AI:AI,JPK_FA_PLN!Y:Y,B294)+SUMIFS(JPK_FA_PLN!AK:AK,JPK_FA_PLN!Y:Y,B294)+SUMIFS(JPK_FA_PLN!AM:AM,JPK_FA_PLN!Y:Y,B294)+SUMIFS(JPK_FA_PLN!AO:AO,JPK_FA_PLN!Y:Y,B294)+SUMIFS(JPK_FA_PLN!AQ:AQ,JPK_FA_PLN!Y:Y,B294),"")</f>
        <v/>
      </c>
      <c r="F294" s="6" t="str">
        <f>IF(JPK_FA_EUR!Y282&lt;&gt;"",JPK_FA_EUR!Y282,"")</f>
        <v/>
      </c>
      <c r="G294" s="7" t="str">
        <f>IF(JPK_FA_EUR!Y282&lt;&gt;"",SUMIFS(JPK_FA_EUR!AH:AH,JPK_FA_EUR!Y:Y,F294)+SUMIFS(JPK_FA_EUR!AJ:AJ,JPK_FA_EUR!Y:Y,F294)+SUMIFS(JPK_FA_EUR!AL:AL,JPK_FA_EUR!Y:Y,F294)+SUMIFS(JPK_FA_EUR!AN:AN,JPK_FA_EUR!Y:Y,F294)+SUMIFS(JPK_FA_EUR!AP:AP,JPK_FA_EUR!Y:Y,F294)+SUMIFS(JPK_FA_EUR!AR:AR,JPK_FA_EUR!Y:Y,F294),"")</f>
        <v/>
      </c>
      <c r="H294" s="7" t="str">
        <f>IF(JPK_FA_EUR!Y282&lt;&gt;"",SUMIFS(JPK_FA_EUR!AI:AI,JPK_FA_EUR!Y:Y,F294)+SUMIFS(JPK_FA_EUR!AK:AK,JPK_FA_EUR!Y:Y,F294)+SUMIFS(JPK_FA_EUR!AM:AM,JPK_FA_EUR!Y:Y,F294)+SUMIFS(JPK_FA_EUR!AM:AM,JPK_FA_EUR!Y:Y,F294)+SUMIFS(JPK_FA_EUR!AO:AO,JPK_FA_EUR!Y:Y,F294)+SUMIFS(JPK_FA_EUR!AQ:AQ,JPK_FA_EUR!Y:Y,F294),"")</f>
        <v/>
      </c>
    </row>
    <row r="295" spans="2:8" x14ac:dyDescent="0.35">
      <c r="B295" s="6" t="str">
        <f>IF(JPK_FA_PLN!Y283&lt;&gt;"",JPK_FA_PLN!Y283,"")</f>
        <v/>
      </c>
      <c r="C295" s="7" t="str">
        <f>IF(JPK_FA_PLN!Y283&lt;&gt;"",SUMIFS(JPK_FA_PLN!AH:AH,JPK_FA_PLN!Y:Y,B295)+SUMIFS(JPK_FA_PLN!AJ:AJ,JPK_FA_PLN!Y:Y,B295)+SUMIFS(JPK_FA_PLN!AL:AL,JPK_FA_PLN!Y:Y,B295)+SUMIFS(JPK_FA_PLN!AN:AN,JPK_FA_PLN!Y:Y,B295)+SUMIFS(JPK_FA_PLN!AP:AP,JPK_FA_PLN!Y:Y,B295)+SUMIFS(JPK_FA_PLN!AR:AR,JPK_FA_PLN!Y:Y,B295),"")</f>
        <v/>
      </c>
      <c r="D295" s="7" t="str">
        <f>IF(JPK_FA_PLN!Y283&lt;&gt;"",SUMIFS(JPK_FA_PLN!AI:AI,JPK_FA_PLN!Y:Y,B295)+SUMIFS(JPK_FA_PLN!AK:AK,JPK_FA_PLN!Y:Y,B295)+SUMIFS(JPK_FA_PLN!AM:AM,JPK_FA_PLN!Y:Y,B295)+SUMIFS(JPK_FA_PLN!AO:AO,JPK_FA_PLN!Y:Y,B295)+SUMIFS(JPK_FA_PLN!AQ:AQ,JPK_FA_PLN!Y:Y,B295),"")</f>
        <v/>
      </c>
      <c r="F295" s="6" t="str">
        <f>IF(JPK_FA_EUR!Y283&lt;&gt;"",JPK_FA_EUR!Y283,"")</f>
        <v/>
      </c>
      <c r="G295" s="7" t="str">
        <f>IF(JPK_FA_EUR!Y283&lt;&gt;"",SUMIFS(JPK_FA_EUR!AH:AH,JPK_FA_EUR!Y:Y,F295)+SUMIFS(JPK_FA_EUR!AJ:AJ,JPK_FA_EUR!Y:Y,F295)+SUMIFS(JPK_FA_EUR!AL:AL,JPK_FA_EUR!Y:Y,F295)+SUMIFS(JPK_FA_EUR!AN:AN,JPK_FA_EUR!Y:Y,F295)+SUMIFS(JPK_FA_EUR!AP:AP,JPK_FA_EUR!Y:Y,F295)+SUMIFS(JPK_FA_EUR!AR:AR,JPK_FA_EUR!Y:Y,F295),"")</f>
        <v/>
      </c>
      <c r="H295" s="7" t="str">
        <f>IF(JPK_FA_EUR!Y283&lt;&gt;"",SUMIFS(JPK_FA_EUR!AI:AI,JPK_FA_EUR!Y:Y,F295)+SUMIFS(JPK_FA_EUR!AK:AK,JPK_FA_EUR!Y:Y,F295)+SUMIFS(JPK_FA_EUR!AM:AM,JPK_FA_EUR!Y:Y,F295)+SUMIFS(JPK_FA_EUR!AM:AM,JPK_FA_EUR!Y:Y,F295)+SUMIFS(JPK_FA_EUR!AO:AO,JPK_FA_EUR!Y:Y,F295)+SUMIFS(JPK_FA_EUR!AQ:AQ,JPK_FA_EUR!Y:Y,F295),"")</f>
        <v/>
      </c>
    </row>
    <row r="296" spans="2:8" x14ac:dyDescent="0.35">
      <c r="B296" s="6" t="str">
        <f>IF(JPK_FA_PLN!Y284&lt;&gt;"",JPK_FA_PLN!Y284,"")</f>
        <v/>
      </c>
      <c r="C296" s="7" t="str">
        <f>IF(JPK_FA_PLN!Y284&lt;&gt;"",SUMIFS(JPK_FA_PLN!AH:AH,JPK_FA_PLN!Y:Y,B296)+SUMIFS(JPK_FA_PLN!AJ:AJ,JPK_FA_PLN!Y:Y,B296)+SUMIFS(JPK_FA_PLN!AL:AL,JPK_FA_PLN!Y:Y,B296)+SUMIFS(JPK_FA_PLN!AN:AN,JPK_FA_PLN!Y:Y,B296)+SUMIFS(JPK_FA_PLN!AP:AP,JPK_FA_PLN!Y:Y,B296)+SUMIFS(JPK_FA_PLN!AR:AR,JPK_FA_PLN!Y:Y,B296),"")</f>
        <v/>
      </c>
      <c r="D296" s="7" t="str">
        <f>IF(JPK_FA_PLN!Y284&lt;&gt;"",SUMIFS(JPK_FA_PLN!AI:AI,JPK_FA_PLN!Y:Y,B296)+SUMIFS(JPK_FA_PLN!AK:AK,JPK_FA_PLN!Y:Y,B296)+SUMIFS(JPK_FA_PLN!AM:AM,JPK_FA_PLN!Y:Y,B296)+SUMIFS(JPK_FA_PLN!AO:AO,JPK_FA_PLN!Y:Y,B296)+SUMIFS(JPK_FA_PLN!AQ:AQ,JPK_FA_PLN!Y:Y,B296),"")</f>
        <v/>
      </c>
      <c r="F296" s="6" t="str">
        <f>IF(JPK_FA_EUR!Y284&lt;&gt;"",JPK_FA_EUR!Y284,"")</f>
        <v/>
      </c>
      <c r="G296" s="7" t="str">
        <f>IF(JPK_FA_EUR!Y284&lt;&gt;"",SUMIFS(JPK_FA_EUR!AH:AH,JPK_FA_EUR!Y:Y,F296)+SUMIFS(JPK_FA_EUR!AJ:AJ,JPK_FA_EUR!Y:Y,F296)+SUMIFS(JPK_FA_EUR!AL:AL,JPK_FA_EUR!Y:Y,F296)+SUMIFS(JPK_FA_EUR!AN:AN,JPK_FA_EUR!Y:Y,F296)+SUMIFS(JPK_FA_EUR!AP:AP,JPK_FA_EUR!Y:Y,F296)+SUMIFS(JPK_FA_EUR!AR:AR,JPK_FA_EUR!Y:Y,F296),"")</f>
        <v/>
      </c>
      <c r="H296" s="7" t="str">
        <f>IF(JPK_FA_EUR!Y284&lt;&gt;"",SUMIFS(JPK_FA_EUR!AI:AI,JPK_FA_EUR!Y:Y,F296)+SUMIFS(JPK_FA_EUR!AK:AK,JPK_FA_EUR!Y:Y,F296)+SUMIFS(JPK_FA_EUR!AM:AM,JPK_FA_EUR!Y:Y,F296)+SUMIFS(JPK_FA_EUR!AM:AM,JPK_FA_EUR!Y:Y,F296)+SUMIFS(JPK_FA_EUR!AO:AO,JPK_FA_EUR!Y:Y,F296)+SUMIFS(JPK_FA_EUR!AQ:AQ,JPK_FA_EUR!Y:Y,F296),"")</f>
        <v/>
      </c>
    </row>
    <row r="297" spans="2:8" x14ac:dyDescent="0.35">
      <c r="B297" s="6" t="str">
        <f>IF(JPK_FA_PLN!Y285&lt;&gt;"",JPK_FA_PLN!Y285,"")</f>
        <v/>
      </c>
      <c r="C297" s="7" t="str">
        <f>IF(JPK_FA_PLN!Y285&lt;&gt;"",SUMIFS(JPK_FA_PLN!AH:AH,JPK_FA_PLN!Y:Y,B297)+SUMIFS(JPK_FA_PLN!AJ:AJ,JPK_FA_PLN!Y:Y,B297)+SUMIFS(JPK_FA_PLN!AL:AL,JPK_FA_PLN!Y:Y,B297)+SUMIFS(JPK_FA_PLN!AN:AN,JPK_FA_PLN!Y:Y,B297)+SUMIFS(JPK_FA_PLN!AP:AP,JPK_FA_PLN!Y:Y,B297)+SUMIFS(JPK_FA_PLN!AR:AR,JPK_FA_PLN!Y:Y,B297),"")</f>
        <v/>
      </c>
      <c r="D297" s="7" t="str">
        <f>IF(JPK_FA_PLN!Y285&lt;&gt;"",SUMIFS(JPK_FA_PLN!AI:AI,JPK_FA_PLN!Y:Y,B297)+SUMIFS(JPK_FA_PLN!AK:AK,JPK_FA_PLN!Y:Y,B297)+SUMIFS(JPK_FA_PLN!AM:AM,JPK_FA_PLN!Y:Y,B297)+SUMIFS(JPK_FA_PLN!AO:AO,JPK_FA_PLN!Y:Y,B297)+SUMIFS(JPK_FA_PLN!AQ:AQ,JPK_FA_PLN!Y:Y,B297),"")</f>
        <v/>
      </c>
      <c r="F297" s="6" t="str">
        <f>IF(JPK_FA_EUR!Y285&lt;&gt;"",JPK_FA_EUR!Y285,"")</f>
        <v/>
      </c>
      <c r="G297" s="7" t="str">
        <f>IF(JPK_FA_EUR!Y285&lt;&gt;"",SUMIFS(JPK_FA_EUR!AH:AH,JPK_FA_EUR!Y:Y,F297)+SUMIFS(JPK_FA_EUR!AJ:AJ,JPK_FA_EUR!Y:Y,F297)+SUMIFS(JPK_FA_EUR!AL:AL,JPK_FA_EUR!Y:Y,F297)+SUMIFS(JPK_FA_EUR!AN:AN,JPK_FA_EUR!Y:Y,F297)+SUMIFS(JPK_FA_EUR!AP:AP,JPK_FA_EUR!Y:Y,F297)+SUMIFS(JPK_FA_EUR!AR:AR,JPK_FA_EUR!Y:Y,F297),"")</f>
        <v/>
      </c>
      <c r="H297" s="7" t="str">
        <f>IF(JPK_FA_EUR!Y285&lt;&gt;"",SUMIFS(JPK_FA_EUR!AI:AI,JPK_FA_EUR!Y:Y,F297)+SUMIFS(JPK_FA_EUR!AK:AK,JPK_FA_EUR!Y:Y,F297)+SUMIFS(JPK_FA_EUR!AM:AM,JPK_FA_EUR!Y:Y,F297)+SUMIFS(JPK_FA_EUR!AM:AM,JPK_FA_EUR!Y:Y,F297)+SUMIFS(JPK_FA_EUR!AO:AO,JPK_FA_EUR!Y:Y,F297)+SUMIFS(JPK_FA_EUR!AQ:AQ,JPK_FA_EUR!Y:Y,F297),"")</f>
        <v/>
      </c>
    </row>
    <row r="298" spans="2:8" x14ac:dyDescent="0.35">
      <c r="B298" s="6" t="str">
        <f>IF(JPK_FA_PLN!Y286&lt;&gt;"",JPK_FA_PLN!Y286,"")</f>
        <v/>
      </c>
      <c r="C298" s="7" t="str">
        <f>IF(JPK_FA_PLN!Y286&lt;&gt;"",SUMIFS(JPK_FA_PLN!AH:AH,JPK_FA_PLN!Y:Y,B298)+SUMIFS(JPK_FA_PLN!AJ:AJ,JPK_FA_PLN!Y:Y,B298)+SUMIFS(JPK_FA_PLN!AL:AL,JPK_FA_PLN!Y:Y,B298)+SUMIFS(JPK_FA_PLN!AN:AN,JPK_FA_PLN!Y:Y,B298)+SUMIFS(JPK_FA_PLN!AP:AP,JPK_FA_PLN!Y:Y,B298)+SUMIFS(JPK_FA_PLN!AR:AR,JPK_FA_PLN!Y:Y,B298),"")</f>
        <v/>
      </c>
      <c r="D298" s="7" t="str">
        <f>IF(JPK_FA_PLN!Y286&lt;&gt;"",SUMIFS(JPK_FA_PLN!AI:AI,JPK_FA_PLN!Y:Y,B298)+SUMIFS(JPK_FA_PLN!AK:AK,JPK_FA_PLN!Y:Y,B298)+SUMIFS(JPK_FA_PLN!AM:AM,JPK_FA_PLN!Y:Y,B298)+SUMIFS(JPK_FA_PLN!AO:AO,JPK_FA_PLN!Y:Y,B298)+SUMIFS(JPK_FA_PLN!AQ:AQ,JPK_FA_PLN!Y:Y,B298),"")</f>
        <v/>
      </c>
      <c r="F298" s="6" t="str">
        <f>IF(JPK_FA_EUR!Y286&lt;&gt;"",JPK_FA_EUR!Y286,"")</f>
        <v/>
      </c>
      <c r="G298" s="7" t="str">
        <f>IF(JPK_FA_EUR!Y286&lt;&gt;"",SUMIFS(JPK_FA_EUR!AH:AH,JPK_FA_EUR!Y:Y,F298)+SUMIFS(JPK_FA_EUR!AJ:AJ,JPK_FA_EUR!Y:Y,F298)+SUMIFS(JPK_FA_EUR!AL:AL,JPK_FA_EUR!Y:Y,F298)+SUMIFS(JPK_FA_EUR!AN:AN,JPK_FA_EUR!Y:Y,F298)+SUMIFS(JPK_FA_EUR!AP:AP,JPK_FA_EUR!Y:Y,F298)+SUMIFS(JPK_FA_EUR!AR:AR,JPK_FA_EUR!Y:Y,F298),"")</f>
        <v/>
      </c>
      <c r="H298" s="7" t="str">
        <f>IF(JPK_FA_EUR!Y286&lt;&gt;"",SUMIFS(JPK_FA_EUR!AI:AI,JPK_FA_EUR!Y:Y,F298)+SUMIFS(JPK_FA_EUR!AK:AK,JPK_FA_EUR!Y:Y,F298)+SUMIFS(JPK_FA_EUR!AM:AM,JPK_FA_EUR!Y:Y,F298)+SUMIFS(JPK_FA_EUR!AM:AM,JPK_FA_EUR!Y:Y,F298)+SUMIFS(JPK_FA_EUR!AO:AO,JPK_FA_EUR!Y:Y,F298)+SUMIFS(JPK_FA_EUR!AQ:AQ,JPK_FA_EUR!Y:Y,F298),"")</f>
        <v/>
      </c>
    </row>
    <row r="299" spans="2:8" x14ac:dyDescent="0.35">
      <c r="B299" s="6" t="str">
        <f>IF(JPK_FA_PLN!Y287&lt;&gt;"",JPK_FA_PLN!Y287,"")</f>
        <v/>
      </c>
      <c r="C299" s="7" t="str">
        <f>IF(JPK_FA_PLN!Y287&lt;&gt;"",SUMIFS(JPK_FA_PLN!AH:AH,JPK_FA_PLN!Y:Y,B299)+SUMIFS(JPK_FA_PLN!AJ:AJ,JPK_FA_PLN!Y:Y,B299)+SUMIFS(JPK_FA_PLN!AL:AL,JPK_FA_PLN!Y:Y,B299)+SUMIFS(JPK_FA_PLN!AN:AN,JPK_FA_PLN!Y:Y,B299)+SUMIFS(JPK_FA_PLN!AP:AP,JPK_FA_PLN!Y:Y,B299)+SUMIFS(JPK_FA_PLN!AR:AR,JPK_FA_PLN!Y:Y,B299),"")</f>
        <v/>
      </c>
      <c r="D299" s="7" t="str">
        <f>IF(JPK_FA_PLN!Y287&lt;&gt;"",SUMIFS(JPK_FA_PLN!AI:AI,JPK_FA_PLN!Y:Y,B299)+SUMIFS(JPK_FA_PLN!AK:AK,JPK_FA_PLN!Y:Y,B299)+SUMIFS(JPK_FA_PLN!AM:AM,JPK_FA_PLN!Y:Y,B299)+SUMIFS(JPK_FA_PLN!AO:AO,JPK_FA_PLN!Y:Y,B299)+SUMIFS(JPK_FA_PLN!AQ:AQ,JPK_FA_PLN!Y:Y,B299),"")</f>
        <v/>
      </c>
      <c r="F299" s="6" t="str">
        <f>IF(JPK_FA_EUR!Y287&lt;&gt;"",JPK_FA_EUR!Y287,"")</f>
        <v/>
      </c>
      <c r="G299" s="7" t="str">
        <f>IF(JPK_FA_EUR!Y287&lt;&gt;"",SUMIFS(JPK_FA_EUR!AH:AH,JPK_FA_EUR!Y:Y,F299)+SUMIFS(JPK_FA_EUR!AJ:AJ,JPK_FA_EUR!Y:Y,F299)+SUMIFS(JPK_FA_EUR!AL:AL,JPK_FA_EUR!Y:Y,F299)+SUMIFS(JPK_FA_EUR!AN:AN,JPK_FA_EUR!Y:Y,F299)+SUMIFS(JPK_FA_EUR!AP:AP,JPK_FA_EUR!Y:Y,F299)+SUMIFS(JPK_FA_EUR!AR:AR,JPK_FA_EUR!Y:Y,F299),"")</f>
        <v/>
      </c>
      <c r="H299" s="7" t="str">
        <f>IF(JPK_FA_EUR!Y287&lt;&gt;"",SUMIFS(JPK_FA_EUR!AI:AI,JPK_FA_EUR!Y:Y,F299)+SUMIFS(JPK_FA_EUR!AK:AK,JPK_FA_EUR!Y:Y,F299)+SUMIFS(JPK_FA_EUR!AM:AM,JPK_FA_EUR!Y:Y,F299)+SUMIFS(JPK_FA_EUR!AM:AM,JPK_FA_EUR!Y:Y,F299)+SUMIFS(JPK_FA_EUR!AO:AO,JPK_FA_EUR!Y:Y,F299)+SUMIFS(JPK_FA_EUR!AQ:AQ,JPK_FA_EUR!Y:Y,F299),"")</f>
        <v/>
      </c>
    </row>
    <row r="300" spans="2:8" x14ac:dyDescent="0.35">
      <c r="B300" s="6" t="str">
        <f>IF(JPK_FA_PLN!Y288&lt;&gt;"",JPK_FA_PLN!Y288,"")</f>
        <v/>
      </c>
      <c r="C300" s="7" t="str">
        <f>IF(JPK_FA_PLN!Y288&lt;&gt;"",SUMIFS(JPK_FA_PLN!AH:AH,JPK_FA_PLN!Y:Y,B300)+SUMIFS(JPK_FA_PLN!AJ:AJ,JPK_FA_PLN!Y:Y,B300)+SUMIFS(JPK_FA_PLN!AL:AL,JPK_FA_PLN!Y:Y,B300)+SUMIFS(JPK_FA_PLN!AN:AN,JPK_FA_PLN!Y:Y,B300)+SUMIFS(JPK_FA_PLN!AP:AP,JPK_FA_PLN!Y:Y,B300)+SUMIFS(JPK_FA_PLN!AR:AR,JPK_FA_PLN!Y:Y,B300),"")</f>
        <v/>
      </c>
      <c r="D300" s="7" t="str">
        <f>IF(JPK_FA_PLN!Y288&lt;&gt;"",SUMIFS(JPK_FA_PLN!AI:AI,JPK_FA_PLN!Y:Y,B300)+SUMIFS(JPK_FA_PLN!AK:AK,JPK_FA_PLN!Y:Y,B300)+SUMIFS(JPK_FA_PLN!AM:AM,JPK_FA_PLN!Y:Y,B300)+SUMIFS(JPK_FA_PLN!AO:AO,JPK_FA_PLN!Y:Y,B300)+SUMIFS(JPK_FA_PLN!AQ:AQ,JPK_FA_PLN!Y:Y,B300),"")</f>
        <v/>
      </c>
      <c r="F300" s="6" t="str">
        <f>IF(JPK_FA_EUR!Y288&lt;&gt;"",JPK_FA_EUR!Y288,"")</f>
        <v/>
      </c>
      <c r="G300" s="7" t="str">
        <f>IF(JPK_FA_EUR!Y288&lt;&gt;"",SUMIFS(JPK_FA_EUR!AH:AH,JPK_FA_EUR!Y:Y,F300)+SUMIFS(JPK_FA_EUR!AJ:AJ,JPK_FA_EUR!Y:Y,F300)+SUMIFS(JPK_FA_EUR!AL:AL,JPK_FA_EUR!Y:Y,F300)+SUMIFS(JPK_FA_EUR!AN:AN,JPK_FA_EUR!Y:Y,F300)+SUMIFS(JPK_FA_EUR!AP:AP,JPK_FA_EUR!Y:Y,F300)+SUMIFS(JPK_FA_EUR!AR:AR,JPK_FA_EUR!Y:Y,F300),"")</f>
        <v/>
      </c>
      <c r="H300" s="7" t="str">
        <f>IF(JPK_FA_EUR!Y288&lt;&gt;"",SUMIFS(JPK_FA_EUR!AI:AI,JPK_FA_EUR!Y:Y,F300)+SUMIFS(JPK_FA_EUR!AK:AK,JPK_FA_EUR!Y:Y,F300)+SUMIFS(JPK_FA_EUR!AM:AM,JPK_FA_EUR!Y:Y,F300)+SUMIFS(JPK_FA_EUR!AM:AM,JPK_FA_EUR!Y:Y,F300)+SUMIFS(JPK_FA_EUR!AO:AO,JPK_FA_EUR!Y:Y,F300)+SUMIFS(JPK_FA_EUR!AQ:AQ,JPK_FA_EUR!Y:Y,F300),"")</f>
        <v/>
      </c>
    </row>
    <row r="301" spans="2:8" x14ac:dyDescent="0.35">
      <c r="B301" s="6" t="str">
        <f>IF(JPK_FA_PLN!Y289&lt;&gt;"",JPK_FA_PLN!Y289,"")</f>
        <v/>
      </c>
      <c r="C301" s="7" t="str">
        <f>IF(JPK_FA_PLN!Y289&lt;&gt;"",SUMIFS(JPK_FA_PLN!AH:AH,JPK_FA_PLN!Y:Y,B301)+SUMIFS(JPK_FA_PLN!AJ:AJ,JPK_FA_PLN!Y:Y,B301)+SUMIFS(JPK_FA_PLN!AL:AL,JPK_FA_PLN!Y:Y,B301)+SUMIFS(JPK_FA_PLN!AN:AN,JPK_FA_PLN!Y:Y,B301)+SUMIFS(JPK_FA_PLN!AP:AP,JPK_FA_PLN!Y:Y,B301)+SUMIFS(JPK_FA_PLN!AR:AR,JPK_FA_PLN!Y:Y,B301),"")</f>
        <v/>
      </c>
      <c r="D301" s="7" t="str">
        <f>IF(JPK_FA_PLN!Y289&lt;&gt;"",SUMIFS(JPK_FA_PLN!AI:AI,JPK_FA_PLN!Y:Y,B301)+SUMIFS(JPK_FA_PLN!AK:AK,JPK_FA_PLN!Y:Y,B301)+SUMIFS(JPK_FA_PLN!AM:AM,JPK_FA_PLN!Y:Y,B301)+SUMIFS(JPK_FA_PLN!AO:AO,JPK_FA_PLN!Y:Y,B301)+SUMIFS(JPK_FA_PLN!AQ:AQ,JPK_FA_PLN!Y:Y,B301),"")</f>
        <v/>
      </c>
      <c r="F301" s="6" t="str">
        <f>IF(JPK_FA_EUR!Y289&lt;&gt;"",JPK_FA_EUR!Y289,"")</f>
        <v/>
      </c>
      <c r="G301" s="7" t="str">
        <f>IF(JPK_FA_EUR!Y289&lt;&gt;"",SUMIFS(JPK_FA_EUR!AH:AH,JPK_FA_EUR!Y:Y,F301)+SUMIFS(JPK_FA_EUR!AJ:AJ,JPK_FA_EUR!Y:Y,F301)+SUMIFS(JPK_FA_EUR!AL:AL,JPK_FA_EUR!Y:Y,F301)+SUMIFS(JPK_FA_EUR!AN:AN,JPK_FA_EUR!Y:Y,F301)+SUMIFS(JPK_FA_EUR!AP:AP,JPK_FA_EUR!Y:Y,F301)+SUMIFS(JPK_FA_EUR!AR:AR,JPK_FA_EUR!Y:Y,F301),"")</f>
        <v/>
      </c>
      <c r="H301" s="7" t="str">
        <f>IF(JPK_FA_EUR!Y289&lt;&gt;"",SUMIFS(JPK_FA_EUR!AI:AI,JPK_FA_EUR!Y:Y,F301)+SUMIFS(JPK_FA_EUR!AK:AK,JPK_FA_EUR!Y:Y,F301)+SUMIFS(JPK_FA_EUR!AM:AM,JPK_FA_EUR!Y:Y,F301)+SUMIFS(JPK_FA_EUR!AM:AM,JPK_FA_EUR!Y:Y,F301)+SUMIFS(JPK_FA_EUR!AO:AO,JPK_FA_EUR!Y:Y,F301)+SUMIFS(JPK_FA_EUR!AQ:AQ,JPK_FA_EUR!Y:Y,F301),"")</f>
        <v/>
      </c>
    </row>
    <row r="302" spans="2:8" x14ac:dyDescent="0.35">
      <c r="B302" s="6" t="str">
        <f>IF(JPK_FA_PLN!Y290&lt;&gt;"",JPK_FA_PLN!Y290,"")</f>
        <v/>
      </c>
      <c r="C302" s="7" t="str">
        <f>IF(JPK_FA_PLN!Y290&lt;&gt;"",SUMIFS(JPK_FA_PLN!AH:AH,JPK_FA_PLN!Y:Y,B302)+SUMIFS(JPK_FA_PLN!AJ:AJ,JPK_FA_PLN!Y:Y,B302)+SUMIFS(JPK_FA_PLN!AL:AL,JPK_FA_PLN!Y:Y,B302)+SUMIFS(JPK_FA_PLN!AN:AN,JPK_FA_PLN!Y:Y,B302)+SUMIFS(JPK_FA_PLN!AP:AP,JPK_FA_PLN!Y:Y,B302)+SUMIFS(JPK_FA_PLN!AR:AR,JPK_FA_PLN!Y:Y,B302),"")</f>
        <v/>
      </c>
      <c r="D302" s="7" t="str">
        <f>IF(JPK_FA_PLN!Y290&lt;&gt;"",SUMIFS(JPK_FA_PLN!AI:AI,JPK_FA_PLN!Y:Y,B302)+SUMIFS(JPK_FA_PLN!AK:AK,JPK_FA_PLN!Y:Y,B302)+SUMIFS(JPK_FA_PLN!AM:AM,JPK_FA_PLN!Y:Y,B302)+SUMIFS(JPK_FA_PLN!AO:AO,JPK_FA_PLN!Y:Y,B302)+SUMIFS(JPK_FA_PLN!AQ:AQ,JPK_FA_PLN!Y:Y,B302),"")</f>
        <v/>
      </c>
      <c r="F302" s="6" t="str">
        <f>IF(JPK_FA_EUR!Y290&lt;&gt;"",JPK_FA_EUR!Y290,"")</f>
        <v/>
      </c>
      <c r="G302" s="7" t="str">
        <f>IF(JPK_FA_EUR!Y290&lt;&gt;"",SUMIFS(JPK_FA_EUR!AH:AH,JPK_FA_EUR!Y:Y,F302)+SUMIFS(JPK_FA_EUR!AJ:AJ,JPK_FA_EUR!Y:Y,F302)+SUMIFS(JPK_FA_EUR!AL:AL,JPK_FA_EUR!Y:Y,F302)+SUMIFS(JPK_FA_EUR!AN:AN,JPK_FA_EUR!Y:Y,F302)+SUMIFS(JPK_FA_EUR!AP:AP,JPK_FA_EUR!Y:Y,F302)+SUMIFS(JPK_FA_EUR!AR:AR,JPK_FA_EUR!Y:Y,F302),"")</f>
        <v/>
      </c>
      <c r="H302" s="7" t="str">
        <f>IF(JPK_FA_EUR!Y290&lt;&gt;"",SUMIFS(JPK_FA_EUR!AI:AI,JPK_FA_EUR!Y:Y,F302)+SUMIFS(JPK_FA_EUR!AK:AK,JPK_FA_EUR!Y:Y,F302)+SUMIFS(JPK_FA_EUR!AM:AM,JPK_FA_EUR!Y:Y,F302)+SUMIFS(JPK_FA_EUR!AM:AM,JPK_FA_EUR!Y:Y,F302)+SUMIFS(JPK_FA_EUR!AO:AO,JPK_FA_EUR!Y:Y,F302)+SUMIFS(JPK_FA_EUR!AQ:AQ,JPK_FA_EUR!Y:Y,F302),"")</f>
        <v/>
      </c>
    </row>
    <row r="303" spans="2:8" x14ac:dyDescent="0.35">
      <c r="B303" s="6" t="str">
        <f>IF(JPK_FA_PLN!Y291&lt;&gt;"",JPK_FA_PLN!Y291,"")</f>
        <v/>
      </c>
      <c r="C303" s="7" t="str">
        <f>IF(JPK_FA_PLN!Y291&lt;&gt;"",SUMIFS(JPK_FA_PLN!AH:AH,JPK_FA_PLN!Y:Y,B303)+SUMIFS(JPK_FA_PLN!AJ:AJ,JPK_FA_PLN!Y:Y,B303)+SUMIFS(JPK_FA_PLN!AL:AL,JPK_FA_PLN!Y:Y,B303)+SUMIFS(JPK_FA_PLN!AN:AN,JPK_FA_PLN!Y:Y,B303)+SUMIFS(JPK_FA_PLN!AP:AP,JPK_FA_PLN!Y:Y,B303)+SUMIFS(JPK_FA_PLN!AR:AR,JPK_FA_PLN!Y:Y,B303),"")</f>
        <v/>
      </c>
      <c r="D303" s="7" t="str">
        <f>IF(JPK_FA_PLN!Y291&lt;&gt;"",SUMIFS(JPK_FA_PLN!AI:AI,JPK_FA_PLN!Y:Y,B303)+SUMIFS(JPK_FA_PLN!AK:AK,JPK_FA_PLN!Y:Y,B303)+SUMIFS(JPK_FA_PLN!AM:AM,JPK_FA_PLN!Y:Y,B303)+SUMIFS(JPK_FA_PLN!AO:AO,JPK_FA_PLN!Y:Y,B303)+SUMIFS(JPK_FA_PLN!AQ:AQ,JPK_FA_PLN!Y:Y,B303),"")</f>
        <v/>
      </c>
      <c r="F303" s="6" t="str">
        <f>IF(JPK_FA_EUR!Y291&lt;&gt;"",JPK_FA_EUR!Y291,"")</f>
        <v/>
      </c>
      <c r="G303" s="7" t="str">
        <f>IF(JPK_FA_EUR!Y291&lt;&gt;"",SUMIFS(JPK_FA_EUR!AH:AH,JPK_FA_EUR!Y:Y,F303)+SUMIFS(JPK_FA_EUR!AJ:AJ,JPK_FA_EUR!Y:Y,F303)+SUMIFS(JPK_FA_EUR!AL:AL,JPK_FA_EUR!Y:Y,F303)+SUMIFS(JPK_FA_EUR!AN:AN,JPK_FA_EUR!Y:Y,F303)+SUMIFS(JPK_FA_EUR!AP:AP,JPK_FA_EUR!Y:Y,F303)+SUMIFS(JPK_FA_EUR!AR:AR,JPK_FA_EUR!Y:Y,F303),"")</f>
        <v/>
      </c>
      <c r="H303" s="7" t="str">
        <f>IF(JPK_FA_EUR!Y291&lt;&gt;"",SUMIFS(JPK_FA_EUR!AI:AI,JPK_FA_EUR!Y:Y,F303)+SUMIFS(JPK_FA_EUR!AK:AK,JPK_FA_EUR!Y:Y,F303)+SUMIFS(JPK_FA_EUR!AM:AM,JPK_FA_EUR!Y:Y,F303)+SUMIFS(JPK_FA_EUR!AM:AM,JPK_FA_EUR!Y:Y,F303)+SUMIFS(JPK_FA_EUR!AO:AO,JPK_FA_EUR!Y:Y,F303)+SUMIFS(JPK_FA_EUR!AQ:AQ,JPK_FA_EUR!Y:Y,F303),"")</f>
        <v/>
      </c>
    </row>
    <row r="304" spans="2:8" x14ac:dyDescent="0.35">
      <c r="B304" s="6" t="str">
        <f>IF(JPK_FA_PLN!Y292&lt;&gt;"",JPK_FA_PLN!Y292,"")</f>
        <v/>
      </c>
      <c r="C304" s="7" t="str">
        <f>IF(JPK_FA_PLN!Y292&lt;&gt;"",SUMIFS(JPK_FA_PLN!AH:AH,JPK_FA_PLN!Y:Y,B304)+SUMIFS(JPK_FA_PLN!AJ:AJ,JPK_FA_PLN!Y:Y,B304)+SUMIFS(JPK_FA_PLN!AL:AL,JPK_FA_PLN!Y:Y,B304)+SUMIFS(JPK_FA_PLN!AN:AN,JPK_FA_PLN!Y:Y,B304)+SUMIFS(JPK_FA_PLN!AP:AP,JPK_FA_PLN!Y:Y,B304)+SUMIFS(JPK_FA_PLN!AR:AR,JPK_FA_PLN!Y:Y,B304),"")</f>
        <v/>
      </c>
      <c r="D304" s="7" t="str">
        <f>IF(JPK_FA_PLN!Y292&lt;&gt;"",SUMIFS(JPK_FA_PLN!AI:AI,JPK_FA_PLN!Y:Y,B304)+SUMIFS(JPK_FA_PLN!AK:AK,JPK_FA_PLN!Y:Y,B304)+SUMIFS(JPK_FA_PLN!AM:AM,JPK_FA_PLN!Y:Y,B304)+SUMIFS(JPK_FA_PLN!AO:AO,JPK_FA_PLN!Y:Y,B304)+SUMIFS(JPK_FA_PLN!AQ:AQ,JPK_FA_PLN!Y:Y,B304),"")</f>
        <v/>
      </c>
      <c r="F304" s="6" t="str">
        <f>IF(JPK_FA_EUR!Y292&lt;&gt;"",JPK_FA_EUR!Y292,"")</f>
        <v/>
      </c>
      <c r="G304" s="7" t="str">
        <f>IF(JPK_FA_EUR!Y292&lt;&gt;"",SUMIFS(JPK_FA_EUR!AH:AH,JPK_FA_EUR!Y:Y,F304)+SUMIFS(JPK_FA_EUR!AJ:AJ,JPK_FA_EUR!Y:Y,F304)+SUMIFS(JPK_FA_EUR!AL:AL,JPK_FA_EUR!Y:Y,F304)+SUMIFS(JPK_FA_EUR!AN:AN,JPK_FA_EUR!Y:Y,F304)+SUMIFS(JPK_FA_EUR!AP:AP,JPK_FA_EUR!Y:Y,F304)+SUMIFS(JPK_FA_EUR!AR:AR,JPK_FA_EUR!Y:Y,F304),"")</f>
        <v/>
      </c>
      <c r="H304" s="7" t="str">
        <f>IF(JPK_FA_EUR!Y292&lt;&gt;"",SUMIFS(JPK_FA_EUR!AI:AI,JPK_FA_EUR!Y:Y,F304)+SUMIFS(JPK_FA_EUR!AK:AK,JPK_FA_EUR!Y:Y,F304)+SUMIFS(JPK_FA_EUR!AM:AM,JPK_FA_EUR!Y:Y,F304)+SUMIFS(JPK_FA_EUR!AM:AM,JPK_FA_EUR!Y:Y,F304)+SUMIFS(JPK_FA_EUR!AO:AO,JPK_FA_EUR!Y:Y,F304)+SUMIFS(JPK_FA_EUR!AQ:AQ,JPK_FA_EUR!Y:Y,F304),"")</f>
        <v/>
      </c>
    </row>
    <row r="305" spans="2:8" x14ac:dyDescent="0.35">
      <c r="B305" s="6" t="str">
        <f>IF(JPK_FA_PLN!Y293&lt;&gt;"",JPK_FA_PLN!Y293,"")</f>
        <v/>
      </c>
      <c r="C305" s="7" t="str">
        <f>IF(JPK_FA_PLN!Y293&lt;&gt;"",SUMIFS(JPK_FA_PLN!AH:AH,JPK_FA_PLN!Y:Y,B305)+SUMIFS(JPK_FA_PLN!AJ:AJ,JPK_FA_PLN!Y:Y,B305)+SUMIFS(JPK_FA_PLN!AL:AL,JPK_FA_PLN!Y:Y,B305)+SUMIFS(JPK_FA_PLN!AN:AN,JPK_FA_PLN!Y:Y,B305)+SUMIFS(JPK_FA_PLN!AP:AP,JPK_FA_PLN!Y:Y,B305)+SUMIFS(JPK_FA_PLN!AR:AR,JPK_FA_PLN!Y:Y,B305),"")</f>
        <v/>
      </c>
      <c r="D305" s="7" t="str">
        <f>IF(JPK_FA_PLN!Y293&lt;&gt;"",SUMIFS(JPK_FA_PLN!AI:AI,JPK_FA_PLN!Y:Y,B305)+SUMIFS(JPK_FA_PLN!AK:AK,JPK_FA_PLN!Y:Y,B305)+SUMIFS(JPK_FA_PLN!AM:AM,JPK_FA_PLN!Y:Y,B305)+SUMIFS(JPK_FA_PLN!AO:AO,JPK_FA_PLN!Y:Y,B305)+SUMIFS(JPK_FA_PLN!AQ:AQ,JPK_FA_PLN!Y:Y,B305),"")</f>
        <v/>
      </c>
      <c r="F305" s="6" t="str">
        <f>IF(JPK_FA_EUR!Y293&lt;&gt;"",JPK_FA_EUR!Y293,"")</f>
        <v/>
      </c>
      <c r="G305" s="7" t="str">
        <f>IF(JPK_FA_EUR!Y293&lt;&gt;"",SUMIFS(JPK_FA_EUR!AH:AH,JPK_FA_EUR!Y:Y,F305)+SUMIFS(JPK_FA_EUR!AJ:AJ,JPK_FA_EUR!Y:Y,F305)+SUMIFS(JPK_FA_EUR!AL:AL,JPK_FA_EUR!Y:Y,F305)+SUMIFS(JPK_FA_EUR!AN:AN,JPK_FA_EUR!Y:Y,F305)+SUMIFS(JPK_FA_EUR!AP:AP,JPK_FA_EUR!Y:Y,F305)+SUMIFS(JPK_FA_EUR!AR:AR,JPK_FA_EUR!Y:Y,F305),"")</f>
        <v/>
      </c>
      <c r="H305" s="7" t="str">
        <f>IF(JPK_FA_EUR!Y293&lt;&gt;"",SUMIFS(JPK_FA_EUR!AI:AI,JPK_FA_EUR!Y:Y,F305)+SUMIFS(JPK_FA_EUR!AK:AK,JPK_FA_EUR!Y:Y,F305)+SUMIFS(JPK_FA_EUR!AM:AM,JPK_FA_EUR!Y:Y,F305)+SUMIFS(JPK_FA_EUR!AM:AM,JPK_FA_EUR!Y:Y,F305)+SUMIFS(JPK_FA_EUR!AO:AO,JPK_FA_EUR!Y:Y,F305)+SUMIFS(JPK_FA_EUR!AQ:AQ,JPK_FA_EUR!Y:Y,F305),"")</f>
        <v/>
      </c>
    </row>
    <row r="306" spans="2:8" x14ac:dyDescent="0.35">
      <c r="B306" s="6" t="str">
        <f>IF(JPK_FA_PLN!Y294&lt;&gt;"",JPK_FA_PLN!Y294,"")</f>
        <v/>
      </c>
      <c r="C306" s="7" t="str">
        <f>IF(JPK_FA_PLN!Y294&lt;&gt;"",SUMIFS(JPK_FA_PLN!AH:AH,JPK_FA_PLN!Y:Y,B306)+SUMIFS(JPK_FA_PLN!AJ:AJ,JPK_FA_PLN!Y:Y,B306)+SUMIFS(JPK_FA_PLN!AL:AL,JPK_FA_PLN!Y:Y,B306)+SUMIFS(JPK_FA_PLN!AN:AN,JPK_FA_PLN!Y:Y,B306)+SUMIFS(JPK_FA_PLN!AP:AP,JPK_FA_PLN!Y:Y,B306)+SUMIFS(JPK_FA_PLN!AR:AR,JPK_FA_PLN!Y:Y,B306),"")</f>
        <v/>
      </c>
      <c r="D306" s="7" t="str">
        <f>IF(JPK_FA_PLN!Y294&lt;&gt;"",SUMIFS(JPK_FA_PLN!AI:AI,JPK_FA_PLN!Y:Y,B306)+SUMIFS(JPK_FA_PLN!AK:AK,JPK_FA_PLN!Y:Y,B306)+SUMIFS(JPK_FA_PLN!AM:AM,JPK_FA_PLN!Y:Y,B306)+SUMIFS(JPK_FA_PLN!AO:AO,JPK_FA_PLN!Y:Y,B306)+SUMIFS(JPK_FA_PLN!AQ:AQ,JPK_FA_PLN!Y:Y,B306),"")</f>
        <v/>
      </c>
      <c r="F306" s="6" t="str">
        <f>IF(JPK_FA_EUR!Y294&lt;&gt;"",JPK_FA_EUR!Y294,"")</f>
        <v/>
      </c>
      <c r="G306" s="7" t="str">
        <f>IF(JPK_FA_EUR!Y294&lt;&gt;"",SUMIFS(JPK_FA_EUR!AH:AH,JPK_FA_EUR!Y:Y,F306)+SUMIFS(JPK_FA_EUR!AJ:AJ,JPK_FA_EUR!Y:Y,F306)+SUMIFS(JPK_FA_EUR!AL:AL,JPK_FA_EUR!Y:Y,F306)+SUMIFS(JPK_FA_EUR!AN:AN,JPK_FA_EUR!Y:Y,F306)+SUMIFS(JPK_FA_EUR!AP:AP,JPK_FA_EUR!Y:Y,F306)+SUMIFS(JPK_FA_EUR!AR:AR,JPK_FA_EUR!Y:Y,F306),"")</f>
        <v/>
      </c>
      <c r="H306" s="7" t="str">
        <f>IF(JPK_FA_EUR!Y294&lt;&gt;"",SUMIFS(JPK_FA_EUR!AI:AI,JPK_FA_EUR!Y:Y,F306)+SUMIFS(JPK_FA_EUR!AK:AK,JPK_FA_EUR!Y:Y,F306)+SUMIFS(JPK_FA_EUR!AM:AM,JPK_FA_EUR!Y:Y,F306)+SUMIFS(JPK_FA_EUR!AM:AM,JPK_FA_EUR!Y:Y,F306)+SUMIFS(JPK_FA_EUR!AO:AO,JPK_FA_EUR!Y:Y,F306)+SUMIFS(JPK_FA_EUR!AQ:AQ,JPK_FA_EUR!Y:Y,F306),"")</f>
        <v/>
      </c>
    </row>
    <row r="307" spans="2:8" x14ac:dyDescent="0.35">
      <c r="B307" s="6" t="str">
        <f>IF(JPK_FA_PLN!Y295&lt;&gt;"",JPK_FA_PLN!Y295,"")</f>
        <v/>
      </c>
      <c r="C307" s="7" t="str">
        <f>IF(JPK_FA_PLN!Y295&lt;&gt;"",SUMIFS(JPK_FA_PLN!AH:AH,JPK_FA_PLN!Y:Y,B307)+SUMIFS(JPK_FA_PLN!AJ:AJ,JPK_FA_PLN!Y:Y,B307)+SUMIFS(JPK_FA_PLN!AL:AL,JPK_FA_PLN!Y:Y,B307)+SUMIFS(JPK_FA_PLN!AN:AN,JPK_FA_PLN!Y:Y,B307)+SUMIFS(JPK_FA_PLN!AP:AP,JPK_FA_PLN!Y:Y,B307)+SUMIFS(JPK_FA_PLN!AR:AR,JPK_FA_PLN!Y:Y,B307),"")</f>
        <v/>
      </c>
      <c r="D307" s="7" t="str">
        <f>IF(JPK_FA_PLN!Y295&lt;&gt;"",SUMIFS(JPK_FA_PLN!AI:AI,JPK_FA_PLN!Y:Y,B307)+SUMIFS(JPK_FA_PLN!AK:AK,JPK_FA_PLN!Y:Y,B307)+SUMIFS(JPK_FA_PLN!AM:AM,JPK_FA_PLN!Y:Y,B307)+SUMIFS(JPK_FA_PLN!AO:AO,JPK_FA_PLN!Y:Y,B307)+SUMIFS(JPK_FA_PLN!AQ:AQ,JPK_FA_PLN!Y:Y,B307),"")</f>
        <v/>
      </c>
      <c r="F307" s="6" t="str">
        <f>IF(JPK_FA_EUR!Y295&lt;&gt;"",JPK_FA_EUR!Y295,"")</f>
        <v/>
      </c>
      <c r="G307" s="7" t="str">
        <f>IF(JPK_FA_EUR!Y295&lt;&gt;"",SUMIFS(JPK_FA_EUR!AH:AH,JPK_FA_EUR!Y:Y,F307)+SUMIFS(JPK_FA_EUR!AJ:AJ,JPK_FA_EUR!Y:Y,F307)+SUMIFS(JPK_FA_EUR!AL:AL,JPK_FA_EUR!Y:Y,F307)+SUMIFS(JPK_FA_EUR!AN:AN,JPK_FA_EUR!Y:Y,F307)+SUMIFS(JPK_FA_EUR!AP:AP,JPK_FA_EUR!Y:Y,F307)+SUMIFS(JPK_FA_EUR!AR:AR,JPK_FA_EUR!Y:Y,F307),"")</f>
        <v/>
      </c>
      <c r="H307" s="7" t="str">
        <f>IF(JPK_FA_EUR!Y295&lt;&gt;"",SUMIFS(JPK_FA_EUR!AI:AI,JPK_FA_EUR!Y:Y,F307)+SUMIFS(JPK_FA_EUR!AK:AK,JPK_FA_EUR!Y:Y,F307)+SUMIFS(JPK_FA_EUR!AM:AM,JPK_FA_EUR!Y:Y,F307)+SUMIFS(JPK_FA_EUR!AM:AM,JPK_FA_EUR!Y:Y,F307)+SUMIFS(JPK_FA_EUR!AO:AO,JPK_FA_EUR!Y:Y,F307)+SUMIFS(JPK_FA_EUR!AQ:AQ,JPK_FA_EUR!Y:Y,F307),"")</f>
        <v/>
      </c>
    </row>
    <row r="308" spans="2:8" x14ac:dyDescent="0.35">
      <c r="B308" s="6" t="str">
        <f>IF(JPK_FA_PLN!Y296&lt;&gt;"",JPK_FA_PLN!Y296,"")</f>
        <v/>
      </c>
      <c r="C308" s="7" t="str">
        <f>IF(JPK_FA_PLN!Y296&lt;&gt;"",SUMIFS(JPK_FA_PLN!AH:AH,JPK_FA_PLN!Y:Y,B308)+SUMIFS(JPK_FA_PLN!AJ:AJ,JPK_FA_PLN!Y:Y,B308)+SUMIFS(JPK_FA_PLN!AL:AL,JPK_FA_PLN!Y:Y,B308)+SUMIFS(JPK_FA_PLN!AN:AN,JPK_FA_PLN!Y:Y,B308)+SUMIFS(JPK_FA_PLN!AP:AP,JPK_FA_PLN!Y:Y,B308)+SUMIFS(JPK_FA_PLN!AR:AR,JPK_FA_PLN!Y:Y,B308),"")</f>
        <v/>
      </c>
      <c r="D308" s="7" t="str">
        <f>IF(JPK_FA_PLN!Y296&lt;&gt;"",SUMIFS(JPK_FA_PLN!AI:AI,JPK_FA_PLN!Y:Y,B308)+SUMIFS(JPK_FA_PLN!AK:AK,JPK_FA_PLN!Y:Y,B308)+SUMIFS(JPK_FA_PLN!AM:AM,JPK_FA_PLN!Y:Y,B308)+SUMIFS(JPK_FA_PLN!AO:AO,JPK_FA_PLN!Y:Y,B308)+SUMIFS(JPK_FA_PLN!AQ:AQ,JPK_FA_PLN!Y:Y,B308),"")</f>
        <v/>
      </c>
      <c r="F308" s="6" t="str">
        <f>IF(JPK_FA_EUR!Y296&lt;&gt;"",JPK_FA_EUR!Y296,"")</f>
        <v/>
      </c>
      <c r="G308" s="7" t="str">
        <f>IF(JPK_FA_EUR!Y296&lt;&gt;"",SUMIFS(JPK_FA_EUR!AH:AH,JPK_FA_EUR!Y:Y,F308)+SUMIFS(JPK_FA_EUR!AJ:AJ,JPK_FA_EUR!Y:Y,F308)+SUMIFS(JPK_FA_EUR!AL:AL,JPK_FA_EUR!Y:Y,F308)+SUMIFS(JPK_FA_EUR!AN:AN,JPK_FA_EUR!Y:Y,F308)+SUMIFS(JPK_FA_EUR!AP:AP,JPK_FA_EUR!Y:Y,F308)+SUMIFS(JPK_FA_EUR!AR:AR,JPK_FA_EUR!Y:Y,F308),"")</f>
        <v/>
      </c>
      <c r="H308" s="7" t="str">
        <f>IF(JPK_FA_EUR!Y296&lt;&gt;"",SUMIFS(JPK_FA_EUR!AI:AI,JPK_FA_EUR!Y:Y,F308)+SUMIFS(JPK_FA_EUR!AK:AK,JPK_FA_EUR!Y:Y,F308)+SUMIFS(JPK_FA_EUR!AM:AM,JPK_FA_EUR!Y:Y,F308)+SUMIFS(JPK_FA_EUR!AM:AM,JPK_FA_EUR!Y:Y,F308)+SUMIFS(JPK_FA_EUR!AO:AO,JPK_FA_EUR!Y:Y,F308)+SUMIFS(JPK_FA_EUR!AQ:AQ,JPK_FA_EUR!Y:Y,F308),"")</f>
        <v/>
      </c>
    </row>
    <row r="309" spans="2:8" x14ac:dyDescent="0.35">
      <c r="B309" s="6" t="str">
        <f>IF(JPK_FA_PLN!Y297&lt;&gt;"",JPK_FA_PLN!Y297,"")</f>
        <v/>
      </c>
      <c r="C309" s="7" t="str">
        <f>IF(JPK_FA_PLN!Y297&lt;&gt;"",SUMIFS(JPK_FA_PLN!AH:AH,JPK_FA_PLN!Y:Y,B309)+SUMIFS(JPK_FA_PLN!AJ:AJ,JPK_FA_PLN!Y:Y,B309)+SUMIFS(JPK_FA_PLN!AL:AL,JPK_FA_PLN!Y:Y,B309)+SUMIFS(JPK_FA_PLN!AN:AN,JPK_FA_PLN!Y:Y,B309)+SUMIFS(JPK_FA_PLN!AP:AP,JPK_FA_PLN!Y:Y,B309)+SUMIFS(JPK_FA_PLN!AR:AR,JPK_FA_PLN!Y:Y,B309),"")</f>
        <v/>
      </c>
      <c r="D309" s="7" t="str">
        <f>IF(JPK_FA_PLN!Y297&lt;&gt;"",SUMIFS(JPK_FA_PLN!AI:AI,JPK_FA_PLN!Y:Y,B309)+SUMIFS(JPK_FA_PLN!AK:AK,JPK_FA_PLN!Y:Y,B309)+SUMIFS(JPK_FA_PLN!AM:AM,JPK_FA_PLN!Y:Y,B309)+SUMIFS(JPK_FA_PLN!AO:AO,JPK_FA_PLN!Y:Y,B309)+SUMIFS(JPK_FA_PLN!AQ:AQ,JPK_FA_PLN!Y:Y,B309),"")</f>
        <v/>
      </c>
      <c r="F309" s="6" t="str">
        <f>IF(JPK_FA_EUR!Y297&lt;&gt;"",JPK_FA_EUR!Y297,"")</f>
        <v/>
      </c>
      <c r="G309" s="7" t="str">
        <f>IF(JPK_FA_EUR!Y297&lt;&gt;"",SUMIFS(JPK_FA_EUR!AH:AH,JPK_FA_EUR!Y:Y,F309)+SUMIFS(JPK_FA_EUR!AJ:AJ,JPK_FA_EUR!Y:Y,F309)+SUMIFS(JPK_FA_EUR!AL:AL,JPK_FA_EUR!Y:Y,F309)+SUMIFS(JPK_FA_EUR!AN:AN,JPK_FA_EUR!Y:Y,F309)+SUMIFS(JPK_FA_EUR!AP:AP,JPK_FA_EUR!Y:Y,F309)+SUMIFS(JPK_FA_EUR!AR:AR,JPK_FA_EUR!Y:Y,F309),"")</f>
        <v/>
      </c>
      <c r="H309" s="7" t="str">
        <f>IF(JPK_FA_EUR!Y297&lt;&gt;"",SUMIFS(JPK_FA_EUR!AI:AI,JPK_FA_EUR!Y:Y,F309)+SUMIFS(JPK_FA_EUR!AK:AK,JPK_FA_EUR!Y:Y,F309)+SUMIFS(JPK_FA_EUR!AM:AM,JPK_FA_EUR!Y:Y,F309)+SUMIFS(JPK_FA_EUR!AM:AM,JPK_FA_EUR!Y:Y,F309)+SUMIFS(JPK_FA_EUR!AO:AO,JPK_FA_EUR!Y:Y,F309)+SUMIFS(JPK_FA_EUR!AQ:AQ,JPK_FA_EUR!Y:Y,F309),"")</f>
        <v/>
      </c>
    </row>
    <row r="310" spans="2:8" x14ac:dyDescent="0.35">
      <c r="B310" s="6" t="str">
        <f>IF(JPK_FA_PLN!Y298&lt;&gt;"",JPK_FA_PLN!Y298,"")</f>
        <v/>
      </c>
      <c r="C310" s="7" t="str">
        <f>IF(JPK_FA_PLN!Y298&lt;&gt;"",SUMIFS(JPK_FA_PLN!AH:AH,JPK_FA_PLN!Y:Y,B310)+SUMIFS(JPK_FA_PLN!AJ:AJ,JPK_FA_PLN!Y:Y,B310)+SUMIFS(JPK_FA_PLN!AL:AL,JPK_FA_PLN!Y:Y,B310)+SUMIFS(JPK_FA_PLN!AN:AN,JPK_FA_PLN!Y:Y,B310)+SUMIFS(JPK_FA_PLN!AP:AP,JPK_FA_PLN!Y:Y,B310)+SUMIFS(JPK_FA_PLN!AR:AR,JPK_FA_PLN!Y:Y,B310),"")</f>
        <v/>
      </c>
      <c r="D310" s="7" t="str">
        <f>IF(JPK_FA_PLN!Y298&lt;&gt;"",SUMIFS(JPK_FA_PLN!AI:AI,JPK_FA_PLN!Y:Y,B310)+SUMIFS(JPK_FA_PLN!AK:AK,JPK_FA_PLN!Y:Y,B310)+SUMIFS(JPK_FA_PLN!AM:AM,JPK_FA_PLN!Y:Y,B310)+SUMIFS(JPK_FA_PLN!AO:AO,JPK_FA_PLN!Y:Y,B310)+SUMIFS(JPK_FA_PLN!AQ:AQ,JPK_FA_PLN!Y:Y,B310),"")</f>
        <v/>
      </c>
      <c r="F310" s="6" t="str">
        <f>IF(JPK_FA_EUR!Y298&lt;&gt;"",JPK_FA_EUR!Y298,"")</f>
        <v/>
      </c>
      <c r="G310" s="7" t="str">
        <f>IF(JPK_FA_EUR!Y298&lt;&gt;"",SUMIFS(JPK_FA_EUR!AH:AH,JPK_FA_EUR!Y:Y,F310)+SUMIFS(JPK_FA_EUR!AJ:AJ,JPK_FA_EUR!Y:Y,F310)+SUMIFS(JPK_FA_EUR!AL:AL,JPK_FA_EUR!Y:Y,F310)+SUMIFS(JPK_FA_EUR!AN:AN,JPK_FA_EUR!Y:Y,F310)+SUMIFS(JPK_FA_EUR!AP:AP,JPK_FA_EUR!Y:Y,F310)+SUMIFS(JPK_FA_EUR!AR:AR,JPK_FA_EUR!Y:Y,F310),"")</f>
        <v/>
      </c>
      <c r="H310" s="7" t="str">
        <f>IF(JPK_FA_EUR!Y298&lt;&gt;"",SUMIFS(JPK_FA_EUR!AI:AI,JPK_FA_EUR!Y:Y,F310)+SUMIFS(JPK_FA_EUR!AK:AK,JPK_FA_EUR!Y:Y,F310)+SUMIFS(JPK_FA_EUR!AM:AM,JPK_FA_EUR!Y:Y,F310)+SUMIFS(JPK_FA_EUR!AM:AM,JPK_FA_EUR!Y:Y,F310)+SUMIFS(JPK_FA_EUR!AO:AO,JPK_FA_EUR!Y:Y,F310)+SUMIFS(JPK_FA_EUR!AQ:AQ,JPK_FA_EUR!Y:Y,F310),"")</f>
        <v/>
      </c>
    </row>
    <row r="311" spans="2:8" x14ac:dyDescent="0.35">
      <c r="B311" s="6" t="str">
        <f>IF(JPK_FA_PLN!Y299&lt;&gt;"",JPK_FA_PLN!Y299,"")</f>
        <v/>
      </c>
      <c r="C311" s="7" t="str">
        <f>IF(JPK_FA_PLN!Y299&lt;&gt;"",SUMIFS(JPK_FA_PLN!AH:AH,JPK_FA_PLN!Y:Y,B311)+SUMIFS(JPK_FA_PLN!AJ:AJ,JPK_FA_PLN!Y:Y,B311)+SUMIFS(JPK_FA_PLN!AL:AL,JPK_FA_PLN!Y:Y,B311)+SUMIFS(JPK_FA_PLN!AN:AN,JPK_FA_PLN!Y:Y,B311)+SUMIFS(JPK_FA_PLN!AP:AP,JPK_FA_PLN!Y:Y,B311)+SUMIFS(JPK_FA_PLN!AR:AR,JPK_FA_PLN!Y:Y,B311),"")</f>
        <v/>
      </c>
      <c r="D311" s="7" t="str">
        <f>IF(JPK_FA_PLN!Y299&lt;&gt;"",SUMIFS(JPK_FA_PLN!AI:AI,JPK_FA_PLN!Y:Y,B311)+SUMIFS(JPK_FA_PLN!AK:AK,JPK_FA_PLN!Y:Y,B311)+SUMIFS(JPK_FA_PLN!AM:AM,JPK_FA_PLN!Y:Y,B311)+SUMIFS(JPK_FA_PLN!AO:AO,JPK_FA_PLN!Y:Y,B311)+SUMIFS(JPK_FA_PLN!AQ:AQ,JPK_FA_PLN!Y:Y,B311),"")</f>
        <v/>
      </c>
      <c r="F311" s="6" t="str">
        <f>IF(JPK_FA_EUR!Y299&lt;&gt;"",JPK_FA_EUR!Y299,"")</f>
        <v/>
      </c>
      <c r="G311" s="7" t="str">
        <f>IF(JPK_FA_EUR!Y299&lt;&gt;"",SUMIFS(JPK_FA_EUR!AH:AH,JPK_FA_EUR!Y:Y,F311)+SUMIFS(JPK_FA_EUR!AJ:AJ,JPK_FA_EUR!Y:Y,F311)+SUMIFS(JPK_FA_EUR!AL:AL,JPK_FA_EUR!Y:Y,F311)+SUMIFS(JPK_FA_EUR!AN:AN,JPK_FA_EUR!Y:Y,F311)+SUMIFS(JPK_FA_EUR!AP:AP,JPK_FA_EUR!Y:Y,F311)+SUMIFS(JPK_FA_EUR!AR:AR,JPK_FA_EUR!Y:Y,F311),"")</f>
        <v/>
      </c>
      <c r="H311" s="7" t="str">
        <f>IF(JPK_FA_EUR!Y299&lt;&gt;"",SUMIFS(JPK_FA_EUR!AI:AI,JPK_FA_EUR!Y:Y,F311)+SUMIFS(JPK_FA_EUR!AK:AK,JPK_FA_EUR!Y:Y,F311)+SUMIFS(JPK_FA_EUR!AM:AM,JPK_FA_EUR!Y:Y,F311)+SUMIFS(JPK_FA_EUR!AM:AM,JPK_FA_EUR!Y:Y,F311)+SUMIFS(JPK_FA_EUR!AO:AO,JPK_FA_EUR!Y:Y,F311)+SUMIFS(JPK_FA_EUR!AQ:AQ,JPK_FA_EUR!Y:Y,F311),"")</f>
        <v/>
      </c>
    </row>
    <row r="312" spans="2:8" x14ac:dyDescent="0.35">
      <c r="B312" s="6" t="str">
        <f>IF(JPK_FA_PLN!Y300&lt;&gt;"",JPK_FA_PLN!Y300,"")</f>
        <v/>
      </c>
      <c r="C312" s="7" t="str">
        <f>IF(JPK_FA_PLN!Y300&lt;&gt;"",SUMIFS(JPK_FA_PLN!AH:AH,JPK_FA_PLN!Y:Y,B312)+SUMIFS(JPK_FA_PLN!AJ:AJ,JPK_FA_PLN!Y:Y,B312)+SUMIFS(JPK_FA_PLN!AL:AL,JPK_FA_PLN!Y:Y,B312)+SUMIFS(JPK_FA_PLN!AN:AN,JPK_FA_PLN!Y:Y,B312)+SUMIFS(JPK_FA_PLN!AP:AP,JPK_FA_PLN!Y:Y,B312)+SUMIFS(JPK_FA_PLN!AR:AR,JPK_FA_PLN!Y:Y,B312),"")</f>
        <v/>
      </c>
      <c r="D312" s="7" t="str">
        <f>IF(JPK_FA_PLN!Y300&lt;&gt;"",SUMIFS(JPK_FA_PLN!AI:AI,JPK_FA_PLN!Y:Y,B312)+SUMIFS(JPK_FA_PLN!AK:AK,JPK_FA_PLN!Y:Y,B312)+SUMIFS(JPK_FA_PLN!AM:AM,JPK_FA_PLN!Y:Y,B312)+SUMIFS(JPK_FA_PLN!AO:AO,JPK_FA_PLN!Y:Y,B312)+SUMIFS(JPK_FA_PLN!AQ:AQ,JPK_FA_PLN!Y:Y,B312),"")</f>
        <v/>
      </c>
      <c r="F312" s="6" t="str">
        <f>IF(JPK_FA_EUR!Y300&lt;&gt;"",JPK_FA_EUR!Y300,"")</f>
        <v/>
      </c>
      <c r="G312" s="7" t="str">
        <f>IF(JPK_FA_EUR!Y300&lt;&gt;"",SUMIFS(JPK_FA_EUR!AH:AH,JPK_FA_EUR!Y:Y,F312)+SUMIFS(JPK_FA_EUR!AJ:AJ,JPK_FA_EUR!Y:Y,F312)+SUMIFS(JPK_FA_EUR!AL:AL,JPK_FA_EUR!Y:Y,F312)+SUMIFS(JPK_FA_EUR!AN:AN,JPK_FA_EUR!Y:Y,F312)+SUMIFS(JPK_FA_EUR!AP:AP,JPK_FA_EUR!Y:Y,F312)+SUMIFS(JPK_FA_EUR!AR:AR,JPK_FA_EUR!Y:Y,F312),"")</f>
        <v/>
      </c>
      <c r="H312" s="7" t="str">
        <f>IF(JPK_FA_EUR!Y300&lt;&gt;"",SUMIFS(JPK_FA_EUR!AI:AI,JPK_FA_EUR!Y:Y,F312)+SUMIFS(JPK_FA_EUR!AK:AK,JPK_FA_EUR!Y:Y,F312)+SUMIFS(JPK_FA_EUR!AM:AM,JPK_FA_EUR!Y:Y,F312)+SUMIFS(JPK_FA_EUR!AM:AM,JPK_FA_EUR!Y:Y,F312)+SUMIFS(JPK_FA_EUR!AO:AO,JPK_FA_EUR!Y:Y,F312)+SUMIFS(JPK_FA_EUR!AQ:AQ,JPK_FA_EUR!Y:Y,F312),"")</f>
        <v/>
      </c>
    </row>
    <row r="313" spans="2:8" x14ac:dyDescent="0.35">
      <c r="B313" s="6" t="str">
        <f>IF(JPK_FA_PLN!Y301&lt;&gt;"",JPK_FA_PLN!Y301,"")</f>
        <v/>
      </c>
      <c r="C313" s="7" t="str">
        <f>IF(JPK_FA_PLN!Y301&lt;&gt;"",SUMIFS(JPK_FA_PLN!AH:AH,JPK_FA_PLN!Y:Y,B313)+SUMIFS(JPK_FA_PLN!AJ:AJ,JPK_FA_PLN!Y:Y,B313)+SUMIFS(JPK_FA_PLN!AL:AL,JPK_FA_PLN!Y:Y,B313)+SUMIFS(JPK_FA_PLN!AN:AN,JPK_FA_PLN!Y:Y,B313)+SUMIFS(JPK_FA_PLN!AP:AP,JPK_FA_PLN!Y:Y,B313)+SUMIFS(JPK_FA_PLN!AR:AR,JPK_FA_PLN!Y:Y,B313),"")</f>
        <v/>
      </c>
      <c r="D313" s="7" t="str">
        <f>IF(JPK_FA_PLN!Y301&lt;&gt;"",SUMIFS(JPK_FA_PLN!AI:AI,JPK_FA_PLN!Y:Y,B313)+SUMIFS(JPK_FA_PLN!AK:AK,JPK_FA_PLN!Y:Y,B313)+SUMIFS(JPK_FA_PLN!AM:AM,JPK_FA_PLN!Y:Y,B313)+SUMIFS(JPK_FA_PLN!AO:AO,JPK_FA_PLN!Y:Y,B313)+SUMIFS(JPK_FA_PLN!AQ:AQ,JPK_FA_PLN!Y:Y,B313),"")</f>
        <v/>
      </c>
      <c r="F313" s="6" t="str">
        <f>IF(JPK_FA_EUR!Y301&lt;&gt;"",JPK_FA_EUR!Y301,"")</f>
        <v/>
      </c>
      <c r="G313" s="7" t="str">
        <f>IF(JPK_FA_EUR!Y301&lt;&gt;"",SUMIFS(JPK_FA_EUR!AH:AH,JPK_FA_EUR!Y:Y,F313)+SUMIFS(JPK_FA_EUR!AJ:AJ,JPK_FA_EUR!Y:Y,F313)+SUMIFS(JPK_FA_EUR!AL:AL,JPK_FA_EUR!Y:Y,F313)+SUMIFS(JPK_FA_EUR!AN:AN,JPK_FA_EUR!Y:Y,F313)+SUMIFS(JPK_FA_EUR!AP:AP,JPK_FA_EUR!Y:Y,F313)+SUMIFS(JPK_FA_EUR!AR:AR,JPK_FA_EUR!Y:Y,F313),"")</f>
        <v/>
      </c>
      <c r="H313" s="7" t="str">
        <f>IF(JPK_FA_EUR!Y301&lt;&gt;"",SUMIFS(JPK_FA_EUR!AI:AI,JPK_FA_EUR!Y:Y,F313)+SUMIFS(JPK_FA_EUR!AK:AK,JPK_FA_EUR!Y:Y,F313)+SUMIFS(JPK_FA_EUR!AM:AM,JPK_FA_EUR!Y:Y,F313)+SUMIFS(JPK_FA_EUR!AM:AM,JPK_FA_EUR!Y:Y,F313)+SUMIFS(JPK_FA_EUR!AO:AO,JPK_FA_EUR!Y:Y,F313)+SUMIFS(JPK_FA_EUR!AQ:AQ,JPK_FA_EUR!Y:Y,F313),"")</f>
        <v/>
      </c>
    </row>
    <row r="314" spans="2:8" x14ac:dyDescent="0.35">
      <c r="B314" s="6" t="str">
        <f>IF(JPK_FA_PLN!Y302&lt;&gt;"",JPK_FA_PLN!Y302,"")</f>
        <v/>
      </c>
      <c r="C314" s="7" t="str">
        <f>IF(JPK_FA_PLN!Y302&lt;&gt;"",SUMIFS(JPK_FA_PLN!AH:AH,JPK_FA_PLN!Y:Y,B314)+SUMIFS(JPK_FA_PLN!AJ:AJ,JPK_FA_PLN!Y:Y,B314)+SUMIFS(JPK_FA_PLN!AL:AL,JPK_FA_PLN!Y:Y,B314)+SUMIFS(JPK_FA_PLN!AN:AN,JPK_FA_PLN!Y:Y,B314)+SUMIFS(JPK_FA_PLN!AP:AP,JPK_FA_PLN!Y:Y,B314)+SUMIFS(JPK_FA_PLN!AR:AR,JPK_FA_PLN!Y:Y,B314),"")</f>
        <v/>
      </c>
      <c r="D314" s="7" t="str">
        <f>IF(JPK_FA_PLN!Y302&lt;&gt;"",SUMIFS(JPK_FA_PLN!AI:AI,JPK_FA_PLN!Y:Y,B314)+SUMIFS(JPK_FA_PLN!AK:AK,JPK_FA_PLN!Y:Y,B314)+SUMIFS(JPK_FA_PLN!AM:AM,JPK_FA_PLN!Y:Y,B314)+SUMIFS(JPK_FA_PLN!AO:AO,JPK_FA_PLN!Y:Y,B314)+SUMIFS(JPK_FA_PLN!AQ:AQ,JPK_FA_PLN!Y:Y,B314),"")</f>
        <v/>
      </c>
      <c r="F314" s="6" t="str">
        <f>IF(JPK_FA_EUR!Y302&lt;&gt;"",JPK_FA_EUR!Y302,"")</f>
        <v/>
      </c>
      <c r="G314" s="7" t="str">
        <f>IF(JPK_FA_EUR!Y302&lt;&gt;"",SUMIFS(JPK_FA_EUR!AH:AH,JPK_FA_EUR!Y:Y,F314)+SUMIFS(JPK_FA_EUR!AJ:AJ,JPK_FA_EUR!Y:Y,F314)+SUMIFS(JPK_FA_EUR!AL:AL,JPK_FA_EUR!Y:Y,F314)+SUMIFS(JPK_FA_EUR!AN:AN,JPK_FA_EUR!Y:Y,F314)+SUMIFS(JPK_FA_EUR!AP:AP,JPK_FA_EUR!Y:Y,F314)+SUMIFS(JPK_FA_EUR!AR:AR,JPK_FA_EUR!Y:Y,F314),"")</f>
        <v/>
      </c>
      <c r="H314" s="7" t="str">
        <f>IF(JPK_FA_EUR!Y302&lt;&gt;"",SUMIFS(JPK_FA_EUR!AI:AI,JPK_FA_EUR!Y:Y,F314)+SUMIFS(JPK_FA_EUR!AK:AK,JPK_FA_EUR!Y:Y,F314)+SUMIFS(JPK_FA_EUR!AM:AM,JPK_FA_EUR!Y:Y,F314)+SUMIFS(JPK_FA_EUR!AM:AM,JPK_FA_EUR!Y:Y,F314)+SUMIFS(JPK_FA_EUR!AO:AO,JPK_FA_EUR!Y:Y,F314)+SUMIFS(JPK_FA_EUR!AQ:AQ,JPK_FA_EUR!Y:Y,F314),"")</f>
        <v/>
      </c>
    </row>
    <row r="315" spans="2:8" x14ac:dyDescent="0.35">
      <c r="B315" s="6" t="str">
        <f>IF(JPK_FA_PLN!Y303&lt;&gt;"",JPK_FA_PLN!Y303,"")</f>
        <v/>
      </c>
      <c r="C315" s="7" t="str">
        <f>IF(JPK_FA_PLN!Y303&lt;&gt;"",SUMIFS(JPK_FA_PLN!AH:AH,JPK_FA_PLN!Y:Y,B315)+SUMIFS(JPK_FA_PLN!AJ:AJ,JPK_FA_PLN!Y:Y,B315)+SUMIFS(JPK_FA_PLN!AL:AL,JPK_FA_PLN!Y:Y,B315)+SUMIFS(JPK_FA_PLN!AN:AN,JPK_FA_PLN!Y:Y,B315)+SUMIFS(JPK_FA_PLN!AP:AP,JPK_FA_PLN!Y:Y,B315)+SUMIFS(JPK_FA_PLN!AR:AR,JPK_FA_PLN!Y:Y,B315),"")</f>
        <v/>
      </c>
      <c r="D315" s="7" t="str">
        <f>IF(JPK_FA_PLN!Y303&lt;&gt;"",SUMIFS(JPK_FA_PLN!AI:AI,JPK_FA_PLN!Y:Y,B315)+SUMIFS(JPK_FA_PLN!AK:AK,JPK_FA_PLN!Y:Y,B315)+SUMIFS(JPK_FA_PLN!AM:AM,JPK_FA_PLN!Y:Y,B315)+SUMIFS(JPK_FA_PLN!AO:AO,JPK_FA_PLN!Y:Y,B315)+SUMIFS(JPK_FA_PLN!AQ:AQ,JPK_FA_PLN!Y:Y,B315),"")</f>
        <v/>
      </c>
      <c r="F315" s="6" t="str">
        <f>IF(JPK_FA_EUR!Y303&lt;&gt;"",JPK_FA_EUR!Y303,"")</f>
        <v/>
      </c>
      <c r="G315" s="7" t="str">
        <f>IF(JPK_FA_EUR!Y303&lt;&gt;"",SUMIFS(JPK_FA_EUR!AH:AH,JPK_FA_EUR!Y:Y,F315)+SUMIFS(JPK_FA_EUR!AJ:AJ,JPK_FA_EUR!Y:Y,F315)+SUMIFS(JPK_FA_EUR!AL:AL,JPK_FA_EUR!Y:Y,F315)+SUMIFS(JPK_FA_EUR!AN:AN,JPK_FA_EUR!Y:Y,F315)+SUMIFS(JPK_FA_EUR!AP:AP,JPK_FA_EUR!Y:Y,F315)+SUMIFS(JPK_FA_EUR!AR:AR,JPK_FA_EUR!Y:Y,F315),"")</f>
        <v/>
      </c>
      <c r="H315" s="7" t="str">
        <f>IF(JPK_FA_EUR!Y303&lt;&gt;"",SUMIFS(JPK_FA_EUR!AI:AI,JPK_FA_EUR!Y:Y,F315)+SUMIFS(JPK_FA_EUR!AK:AK,JPK_FA_EUR!Y:Y,F315)+SUMIFS(JPK_FA_EUR!AM:AM,JPK_FA_EUR!Y:Y,F315)+SUMIFS(JPK_FA_EUR!AM:AM,JPK_FA_EUR!Y:Y,F315)+SUMIFS(JPK_FA_EUR!AO:AO,JPK_FA_EUR!Y:Y,F315)+SUMIFS(JPK_FA_EUR!AQ:AQ,JPK_FA_EUR!Y:Y,F315),"")</f>
        <v/>
      </c>
    </row>
    <row r="316" spans="2:8" x14ac:dyDescent="0.35">
      <c r="B316" s="6" t="str">
        <f>IF(JPK_FA_PLN!Y304&lt;&gt;"",JPK_FA_PLN!Y304,"")</f>
        <v/>
      </c>
      <c r="C316" s="7" t="str">
        <f>IF(JPK_FA_PLN!Y304&lt;&gt;"",SUMIFS(JPK_FA_PLN!AH:AH,JPK_FA_PLN!Y:Y,B316)+SUMIFS(JPK_FA_PLN!AJ:AJ,JPK_FA_PLN!Y:Y,B316)+SUMIFS(JPK_FA_PLN!AL:AL,JPK_FA_PLN!Y:Y,B316)+SUMIFS(JPK_FA_PLN!AN:AN,JPK_FA_PLN!Y:Y,B316)+SUMIFS(JPK_FA_PLN!AP:AP,JPK_FA_PLN!Y:Y,B316)+SUMIFS(JPK_FA_PLN!AR:AR,JPK_FA_PLN!Y:Y,B316),"")</f>
        <v/>
      </c>
      <c r="D316" s="7" t="str">
        <f>IF(JPK_FA_PLN!Y304&lt;&gt;"",SUMIFS(JPK_FA_PLN!AI:AI,JPK_FA_PLN!Y:Y,B316)+SUMIFS(JPK_FA_PLN!AK:AK,JPK_FA_PLN!Y:Y,B316)+SUMIFS(JPK_FA_PLN!AM:AM,JPK_FA_PLN!Y:Y,B316)+SUMIFS(JPK_FA_PLN!AO:AO,JPK_FA_PLN!Y:Y,B316)+SUMIFS(JPK_FA_PLN!AQ:AQ,JPK_FA_PLN!Y:Y,B316),"")</f>
        <v/>
      </c>
      <c r="F316" s="6" t="str">
        <f>IF(JPK_FA_EUR!Y304&lt;&gt;"",JPK_FA_EUR!Y304,"")</f>
        <v/>
      </c>
      <c r="G316" s="7" t="str">
        <f>IF(JPK_FA_EUR!Y304&lt;&gt;"",SUMIFS(JPK_FA_EUR!AH:AH,JPK_FA_EUR!Y:Y,F316)+SUMIFS(JPK_FA_EUR!AJ:AJ,JPK_FA_EUR!Y:Y,F316)+SUMIFS(JPK_FA_EUR!AL:AL,JPK_FA_EUR!Y:Y,F316)+SUMIFS(JPK_FA_EUR!AN:AN,JPK_FA_EUR!Y:Y,F316)+SUMIFS(JPK_FA_EUR!AP:AP,JPK_FA_EUR!Y:Y,F316)+SUMIFS(JPK_FA_EUR!AR:AR,JPK_FA_EUR!Y:Y,F316),"")</f>
        <v/>
      </c>
      <c r="H316" s="7" t="str">
        <f>IF(JPK_FA_EUR!Y304&lt;&gt;"",SUMIFS(JPK_FA_EUR!AI:AI,JPK_FA_EUR!Y:Y,F316)+SUMIFS(JPK_FA_EUR!AK:AK,JPK_FA_EUR!Y:Y,F316)+SUMIFS(JPK_FA_EUR!AM:AM,JPK_FA_EUR!Y:Y,F316)+SUMIFS(JPK_FA_EUR!AM:AM,JPK_FA_EUR!Y:Y,F316)+SUMIFS(JPK_FA_EUR!AO:AO,JPK_FA_EUR!Y:Y,F316)+SUMIFS(JPK_FA_EUR!AQ:AQ,JPK_FA_EUR!Y:Y,F316),"")</f>
        <v/>
      </c>
    </row>
    <row r="317" spans="2:8" x14ac:dyDescent="0.35">
      <c r="B317" s="6" t="str">
        <f>IF(JPK_FA_PLN!Y305&lt;&gt;"",JPK_FA_PLN!Y305,"")</f>
        <v/>
      </c>
      <c r="C317" s="7" t="str">
        <f>IF(JPK_FA_PLN!Y305&lt;&gt;"",SUMIFS(JPK_FA_PLN!AH:AH,JPK_FA_PLN!Y:Y,B317)+SUMIFS(JPK_FA_PLN!AJ:AJ,JPK_FA_PLN!Y:Y,B317)+SUMIFS(JPK_FA_PLN!AL:AL,JPK_FA_PLN!Y:Y,B317)+SUMIFS(JPK_FA_PLN!AN:AN,JPK_FA_PLN!Y:Y,B317)+SUMIFS(JPK_FA_PLN!AP:AP,JPK_FA_PLN!Y:Y,B317)+SUMIFS(JPK_FA_PLN!AR:AR,JPK_FA_PLN!Y:Y,B317),"")</f>
        <v/>
      </c>
      <c r="D317" s="7" t="str">
        <f>IF(JPK_FA_PLN!Y305&lt;&gt;"",SUMIFS(JPK_FA_PLN!AI:AI,JPK_FA_PLN!Y:Y,B317)+SUMIFS(JPK_FA_PLN!AK:AK,JPK_FA_PLN!Y:Y,B317)+SUMIFS(JPK_FA_PLN!AM:AM,JPK_FA_PLN!Y:Y,B317)+SUMIFS(JPK_FA_PLN!AO:AO,JPK_FA_PLN!Y:Y,B317)+SUMIFS(JPK_FA_PLN!AQ:AQ,JPK_FA_PLN!Y:Y,B317),"")</f>
        <v/>
      </c>
      <c r="F317" s="6" t="str">
        <f>IF(JPK_FA_EUR!Y305&lt;&gt;"",JPK_FA_EUR!Y305,"")</f>
        <v/>
      </c>
      <c r="G317" s="7" t="str">
        <f>IF(JPK_FA_EUR!Y305&lt;&gt;"",SUMIFS(JPK_FA_EUR!AH:AH,JPK_FA_EUR!Y:Y,F317)+SUMIFS(JPK_FA_EUR!AJ:AJ,JPK_FA_EUR!Y:Y,F317)+SUMIFS(JPK_FA_EUR!AL:AL,JPK_FA_EUR!Y:Y,F317)+SUMIFS(JPK_FA_EUR!AN:AN,JPK_FA_EUR!Y:Y,F317)+SUMIFS(JPK_FA_EUR!AP:AP,JPK_FA_EUR!Y:Y,F317)+SUMIFS(JPK_FA_EUR!AR:AR,JPK_FA_EUR!Y:Y,F317),"")</f>
        <v/>
      </c>
      <c r="H317" s="7" t="str">
        <f>IF(JPK_FA_EUR!Y305&lt;&gt;"",SUMIFS(JPK_FA_EUR!AI:AI,JPK_FA_EUR!Y:Y,F317)+SUMIFS(JPK_FA_EUR!AK:AK,JPK_FA_EUR!Y:Y,F317)+SUMIFS(JPK_FA_EUR!AM:AM,JPK_FA_EUR!Y:Y,F317)+SUMIFS(JPK_FA_EUR!AM:AM,JPK_FA_EUR!Y:Y,F317)+SUMIFS(JPK_FA_EUR!AO:AO,JPK_FA_EUR!Y:Y,F317)+SUMIFS(JPK_FA_EUR!AQ:AQ,JPK_FA_EUR!Y:Y,F317),"")</f>
        <v/>
      </c>
    </row>
    <row r="318" spans="2:8" x14ac:dyDescent="0.35">
      <c r="B318" s="6" t="str">
        <f>IF(JPK_FA_PLN!Y306&lt;&gt;"",JPK_FA_PLN!Y306,"")</f>
        <v/>
      </c>
      <c r="C318" s="7" t="str">
        <f>IF(JPK_FA_PLN!Y306&lt;&gt;"",SUMIFS(JPK_FA_PLN!AH:AH,JPK_FA_PLN!Y:Y,B318)+SUMIFS(JPK_FA_PLN!AJ:AJ,JPK_FA_PLN!Y:Y,B318)+SUMIFS(JPK_FA_PLN!AL:AL,JPK_FA_PLN!Y:Y,B318)+SUMIFS(JPK_FA_PLN!AN:AN,JPK_FA_PLN!Y:Y,B318)+SUMIFS(JPK_FA_PLN!AP:AP,JPK_FA_PLN!Y:Y,B318)+SUMIFS(JPK_FA_PLN!AR:AR,JPK_FA_PLN!Y:Y,B318),"")</f>
        <v/>
      </c>
      <c r="D318" s="7" t="str">
        <f>IF(JPK_FA_PLN!Y306&lt;&gt;"",SUMIFS(JPK_FA_PLN!AI:AI,JPK_FA_PLN!Y:Y,B318)+SUMIFS(JPK_FA_PLN!AK:AK,JPK_FA_PLN!Y:Y,B318)+SUMIFS(JPK_FA_PLN!AM:AM,JPK_FA_PLN!Y:Y,B318)+SUMIFS(JPK_FA_PLN!AO:AO,JPK_FA_PLN!Y:Y,B318)+SUMIFS(JPK_FA_PLN!AQ:AQ,JPK_FA_PLN!Y:Y,B318),"")</f>
        <v/>
      </c>
      <c r="F318" s="6" t="str">
        <f>IF(JPK_FA_EUR!Y306&lt;&gt;"",JPK_FA_EUR!Y306,"")</f>
        <v/>
      </c>
      <c r="G318" s="7" t="str">
        <f>IF(JPK_FA_EUR!Y306&lt;&gt;"",SUMIFS(JPK_FA_EUR!AH:AH,JPK_FA_EUR!Y:Y,F318)+SUMIFS(JPK_FA_EUR!AJ:AJ,JPK_FA_EUR!Y:Y,F318)+SUMIFS(JPK_FA_EUR!AL:AL,JPK_FA_EUR!Y:Y,F318)+SUMIFS(JPK_FA_EUR!AN:AN,JPK_FA_EUR!Y:Y,F318)+SUMIFS(JPK_FA_EUR!AP:AP,JPK_FA_EUR!Y:Y,F318)+SUMIFS(JPK_FA_EUR!AR:AR,JPK_FA_EUR!Y:Y,F318),"")</f>
        <v/>
      </c>
      <c r="H318" s="7" t="str">
        <f>IF(JPK_FA_EUR!Y306&lt;&gt;"",SUMIFS(JPK_FA_EUR!AI:AI,JPK_FA_EUR!Y:Y,F318)+SUMIFS(JPK_FA_EUR!AK:AK,JPK_FA_EUR!Y:Y,F318)+SUMIFS(JPK_FA_EUR!AM:AM,JPK_FA_EUR!Y:Y,F318)+SUMIFS(JPK_FA_EUR!AM:AM,JPK_FA_EUR!Y:Y,F318)+SUMIFS(JPK_FA_EUR!AO:AO,JPK_FA_EUR!Y:Y,F318)+SUMIFS(JPK_FA_EUR!AQ:AQ,JPK_FA_EUR!Y:Y,F318),"")</f>
        <v/>
      </c>
    </row>
    <row r="319" spans="2:8" x14ac:dyDescent="0.35">
      <c r="B319" s="6" t="str">
        <f>IF(JPK_FA_PLN!Y307&lt;&gt;"",JPK_FA_PLN!Y307,"")</f>
        <v/>
      </c>
      <c r="C319" s="7" t="str">
        <f>IF(JPK_FA_PLN!Y307&lt;&gt;"",SUMIFS(JPK_FA_PLN!AH:AH,JPK_FA_PLN!Y:Y,B319)+SUMIFS(JPK_FA_PLN!AJ:AJ,JPK_FA_PLN!Y:Y,B319)+SUMIFS(JPK_FA_PLN!AL:AL,JPK_FA_PLN!Y:Y,B319)+SUMIFS(JPK_FA_PLN!AN:AN,JPK_FA_PLN!Y:Y,B319)+SUMIFS(JPK_FA_PLN!AP:AP,JPK_FA_PLN!Y:Y,B319)+SUMIFS(JPK_FA_PLN!AR:AR,JPK_FA_PLN!Y:Y,B319),"")</f>
        <v/>
      </c>
      <c r="D319" s="7" t="str">
        <f>IF(JPK_FA_PLN!Y307&lt;&gt;"",SUMIFS(JPK_FA_PLN!AI:AI,JPK_FA_PLN!Y:Y,B319)+SUMIFS(JPK_FA_PLN!AK:AK,JPK_FA_PLN!Y:Y,B319)+SUMIFS(JPK_FA_PLN!AM:AM,JPK_FA_PLN!Y:Y,B319)+SUMIFS(JPK_FA_PLN!AO:AO,JPK_FA_PLN!Y:Y,B319)+SUMIFS(JPK_FA_PLN!AQ:AQ,JPK_FA_PLN!Y:Y,B319),"")</f>
        <v/>
      </c>
      <c r="F319" s="6" t="str">
        <f>IF(JPK_FA_EUR!Y307&lt;&gt;"",JPK_FA_EUR!Y307,"")</f>
        <v/>
      </c>
      <c r="G319" s="7" t="str">
        <f>IF(JPK_FA_EUR!Y307&lt;&gt;"",SUMIFS(JPK_FA_EUR!AH:AH,JPK_FA_EUR!Y:Y,F319)+SUMIFS(JPK_FA_EUR!AJ:AJ,JPK_FA_EUR!Y:Y,F319)+SUMIFS(JPK_FA_EUR!AL:AL,JPK_FA_EUR!Y:Y,F319)+SUMIFS(JPK_FA_EUR!AN:AN,JPK_FA_EUR!Y:Y,F319)+SUMIFS(JPK_FA_EUR!AP:AP,JPK_FA_EUR!Y:Y,F319)+SUMIFS(JPK_FA_EUR!AR:AR,JPK_FA_EUR!Y:Y,F319),"")</f>
        <v/>
      </c>
      <c r="H319" s="7" t="str">
        <f>IF(JPK_FA_EUR!Y307&lt;&gt;"",SUMIFS(JPK_FA_EUR!AI:AI,JPK_FA_EUR!Y:Y,F319)+SUMIFS(JPK_FA_EUR!AK:AK,JPK_FA_EUR!Y:Y,F319)+SUMIFS(JPK_FA_EUR!AM:AM,JPK_FA_EUR!Y:Y,F319)+SUMIFS(JPK_FA_EUR!AM:AM,JPK_FA_EUR!Y:Y,F319)+SUMIFS(JPK_FA_EUR!AO:AO,JPK_FA_EUR!Y:Y,F319)+SUMIFS(JPK_FA_EUR!AQ:AQ,JPK_FA_EUR!Y:Y,F319),"")</f>
        <v/>
      </c>
    </row>
    <row r="320" spans="2:8" x14ac:dyDescent="0.35">
      <c r="B320" s="6" t="str">
        <f>IF(JPK_FA_PLN!Y308&lt;&gt;"",JPK_FA_PLN!Y308,"")</f>
        <v/>
      </c>
      <c r="C320" s="7" t="str">
        <f>IF(JPK_FA_PLN!Y308&lt;&gt;"",SUMIFS(JPK_FA_PLN!AH:AH,JPK_FA_PLN!Y:Y,B320)+SUMIFS(JPK_FA_PLN!AJ:AJ,JPK_FA_PLN!Y:Y,B320)+SUMIFS(JPK_FA_PLN!AL:AL,JPK_FA_PLN!Y:Y,B320)+SUMIFS(JPK_FA_PLN!AN:AN,JPK_FA_PLN!Y:Y,B320)+SUMIFS(JPK_FA_PLN!AP:AP,JPK_FA_PLN!Y:Y,B320)+SUMIFS(JPK_FA_PLN!AR:AR,JPK_FA_PLN!Y:Y,B320),"")</f>
        <v/>
      </c>
      <c r="D320" s="7" t="str">
        <f>IF(JPK_FA_PLN!Y308&lt;&gt;"",SUMIFS(JPK_FA_PLN!AI:AI,JPK_FA_PLN!Y:Y,B320)+SUMIFS(JPK_FA_PLN!AK:AK,JPK_FA_PLN!Y:Y,B320)+SUMIFS(JPK_FA_PLN!AM:AM,JPK_FA_PLN!Y:Y,B320)+SUMIFS(JPK_FA_PLN!AO:AO,JPK_FA_PLN!Y:Y,B320)+SUMIFS(JPK_FA_PLN!AQ:AQ,JPK_FA_PLN!Y:Y,B320),"")</f>
        <v/>
      </c>
      <c r="F320" s="6" t="str">
        <f>IF(JPK_FA_EUR!Y308&lt;&gt;"",JPK_FA_EUR!Y308,"")</f>
        <v/>
      </c>
      <c r="G320" s="7" t="str">
        <f>IF(JPK_FA_EUR!Y308&lt;&gt;"",SUMIFS(JPK_FA_EUR!AH:AH,JPK_FA_EUR!Y:Y,F320)+SUMIFS(JPK_FA_EUR!AJ:AJ,JPK_FA_EUR!Y:Y,F320)+SUMIFS(JPK_FA_EUR!AL:AL,JPK_FA_EUR!Y:Y,F320)+SUMIFS(JPK_FA_EUR!AN:AN,JPK_FA_EUR!Y:Y,F320)+SUMIFS(JPK_FA_EUR!AP:AP,JPK_FA_EUR!Y:Y,F320)+SUMIFS(JPK_FA_EUR!AR:AR,JPK_FA_EUR!Y:Y,F320),"")</f>
        <v/>
      </c>
      <c r="H320" s="7" t="str">
        <f>IF(JPK_FA_EUR!Y308&lt;&gt;"",SUMIFS(JPK_FA_EUR!AI:AI,JPK_FA_EUR!Y:Y,F320)+SUMIFS(JPK_FA_EUR!AK:AK,JPK_FA_EUR!Y:Y,F320)+SUMIFS(JPK_FA_EUR!AM:AM,JPK_FA_EUR!Y:Y,F320)+SUMIFS(JPK_FA_EUR!AM:AM,JPK_FA_EUR!Y:Y,F320)+SUMIFS(JPK_FA_EUR!AO:AO,JPK_FA_EUR!Y:Y,F320)+SUMIFS(JPK_FA_EUR!AQ:AQ,JPK_FA_EUR!Y:Y,F320),"")</f>
        <v/>
      </c>
    </row>
    <row r="321" spans="2:8" x14ac:dyDescent="0.35">
      <c r="B321" s="6" t="str">
        <f>IF(JPK_FA_PLN!Y309&lt;&gt;"",JPK_FA_PLN!Y309,"")</f>
        <v/>
      </c>
      <c r="C321" s="7" t="str">
        <f>IF(JPK_FA_PLN!Y309&lt;&gt;"",SUMIFS(JPK_FA_PLN!AH:AH,JPK_FA_PLN!Y:Y,B321)+SUMIFS(JPK_FA_PLN!AJ:AJ,JPK_FA_PLN!Y:Y,B321)+SUMIFS(JPK_FA_PLN!AL:AL,JPK_FA_PLN!Y:Y,B321)+SUMIFS(JPK_FA_PLN!AN:AN,JPK_FA_PLN!Y:Y,B321)+SUMIFS(JPK_FA_PLN!AP:AP,JPK_FA_PLN!Y:Y,B321)+SUMIFS(JPK_FA_PLN!AR:AR,JPK_FA_PLN!Y:Y,B321),"")</f>
        <v/>
      </c>
      <c r="D321" s="7" t="str">
        <f>IF(JPK_FA_PLN!Y309&lt;&gt;"",SUMIFS(JPK_FA_PLN!AI:AI,JPK_FA_PLN!Y:Y,B321)+SUMIFS(JPK_FA_PLN!AK:AK,JPK_FA_PLN!Y:Y,B321)+SUMIFS(JPK_FA_PLN!AM:AM,JPK_FA_PLN!Y:Y,B321)+SUMIFS(JPK_FA_PLN!AO:AO,JPK_FA_PLN!Y:Y,B321)+SUMIFS(JPK_FA_PLN!AQ:AQ,JPK_FA_PLN!Y:Y,B321),"")</f>
        <v/>
      </c>
      <c r="F321" s="6" t="str">
        <f>IF(JPK_FA_EUR!Y309&lt;&gt;"",JPK_FA_EUR!Y309,"")</f>
        <v/>
      </c>
      <c r="G321" s="7" t="str">
        <f>IF(JPK_FA_EUR!Y309&lt;&gt;"",SUMIFS(JPK_FA_EUR!AH:AH,JPK_FA_EUR!Y:Y,F321)+SUMIFS(JPK_FA_EUR!AJ:AJ,JPK_FA_EUR!Y:Y,F321)+SUMIFS(JPK_FA_EUR!AL:AL,JPK_FA_EUR!Y:Y,F321)+SUMIFS(JPK_FA_EUR!AN:AN,JPK_FA_EUR!Y:Y,F321)+SUMIFS(JPK_FA_EUR!AP:AP,JPK_FA_EUR!Y:Y,F321)+SUMIFS(JPK_FA_EUR!AR:AR,JPK_FA_EUR!Y:Y,F321),"")</f>
        <v/>
      </c>
      <c r="H321" s="7" t="str">
        <f>IF(JPK_FA_EUR!Y309&lt;&gt;"",SUMIFS(JPK_FA_EUR!AI:AI,JPK_FA_EUR!Y:Y,F321)+SUMIFS(JPK_FA_EUR!AK:AK,JPK_FA_EUR!Y:Y,F321)+SUMIFS(JPK_FA_EUR!AM:AM,JPK_FA_EUR!Y:Y,F321)+SUMIFS(JPK_FA_EUR!AM:AM,JPK_FA_EUR!Y:Y,F321)+SUMIFS(JPK_FA_EUR!AO:AO,JPK_FA_EUR!Y:Y,F321)+SUMIFS(JPK_FA_EUR!AQ:AQ,JPK_FA_EUR!Y:Y,F321),"")</f>
        <v/>
      </c>
    </row>
    <row r="322" spans="2:8" x14ac:dyDescent="0.35">
      <c r="B322" s="6" t="str">
        <f>IF(JPK_FA_PLN!Y310&lt;&gt;"",JPK_FA_PLN!Y310,"")</f>
        <v/>
      </c>
      <c r="C322" s="7" t="str">
        <f>IF(JPK_FA_PLN!Y310&lt;&gt;"",SUMIFS(JPK_FA_PLN!AH:AH,JPK_FA_PLN!Y:Y,B322)+SUMIFS(JPK_FA_PLN!AJ:AJ,JPK_FA_PLN!Y:Y,B322)+SUMIFS(JPK_FA_PLN!AL:AL,JPK_FA_PLN!Y:Y,B322)+SUMIFS(JPK_FA_PLN!AN:AN,JPK_FA_PLN!Y:Y,B322)+SUMIFS(JPK_FA_PLN!AP:AP,JPK_FA_PLN!Y:Y,B322)+SUMIFS(JPK_FA_PLN!AR:AR,JPK_FA_PLN!Y:Y,B322),"")</f>
        <v/>
      </c>
      <c r="D322" s="7" t="str">
        <f>IF(JPK_FA_PLN!Y310&lt;&gt;"",SUMIFS(JPK_FA_PLN!AI:AI,JPK_FA_PLN!Y:Y,B322)+SUMIFS(JPK_FA_PLN!AK:AK,JPK_FA_PLN!Y:Y,B322)+SUMIFS(JPK_FA_PLN!AM:AM,JPK_FA_PLN!Y:Y,B322)+SUMIFS(JPK_FA_PLN!AO:AO,JPK_FA_PLN!Y:Y,B322)+SUMIFS(JPK_FA_PLN!AQ:AQ,JPK_FA_PLN!Y:Y,B322),"")</f>
        <v/>
      </c>
      <c r="F322" s="6" t="str">
        <f>IF(JPK_FA_EUR!Y310&lt;&gt;"",JPK_FA_EUR!Y310,"")</f>
        <v/>
      </c>
      <c r="G322" s="7" t="str">
        <f>IF(JPK_FA_EUR!Y310&lt;&gt;"",SUMIFS(JPK_FA_EUR!AH:AH,JPK_FA_EUR!Y:Y,F322)+SUMIFS(JPK_FA_EUR!AJ:AJ,JPK_FA_EUR!Y:Y,F322)+SUMIFS(JPK_FA_EUR!AL:AL,JPK_FA_EUR!Y:Y,F322)+SUMIFS(JPK_FA_EUR!AN:AN,JPK_FA_EUR!Y:Y,F322)+SUMIFS(JPK_FA_EUR!AP:AP,JPK_FA_EUR!Y:Y,F322)+SUMIFS(JPK_FA_EUR!AR:AR,JPK_FA_EUR!Y:Y,F322),"")</f>
        <v/>
      </c>
      <c r="H322" s="7" t="str">
        <f>IF(JPK_FA_EUR!Y310&lt;&gt;"",SUMIFS(JPK_FA_EUR!AI:AI,JPK_FA_EUR!Y:Y,F322)+SUMIFS(JPK_FA_EUR!AK:AK,JPK_FA_EUR!Y:Y,F322)+SUMIFS(JPK_FA_EUR!AM:AM,JPK_FA_EUR!Y:Y,F322)+SUMIFS(JPK_FA_EUR!AM:AM,JPK_FA_EUR!Y:Y,F322)+SUMIFS(JPK_FA_EUR!AO:AO,JPK_FA_EUR!Y:Y,F322)+SUMIFS(JPK_FA_EUR!AQ:AQ,JPK_FA_EUR!Y:Y,F322),"")</f>
        <v/>
      </c>
    </row>
    <row r="323" spans="2:8" x14ac:dyDescent="0.35">
      <c r="B323" s="6" t="str">
        <f>IF(JPK_FA_PLN!Y311&lt;&gt;"",JPK_FA_PLN!Y311,"")</f>
        <v/>
      </c>
      <c r="C323" s="7" t="str">
        <f>IF(JPK_FA_PLN!Y311&lt;&gt;"",SUMIFS(JPK_FA_PLN!AH:AH,JPK_FA_PLN!Y:Y,B323)+SUMIFS(JPK_FA_PLN!AJ:AJ,JPK_FA_PLN!Y:Y,B323)+SUMIFS(JPK_FA_PLN!AL:AL,JPK_FA_PLN!Y:Y,B323)+SUMIFS(JPK_FA_PLN!AN:AN,JPK_FA_PLN!Y:Y,B323)+SUMIFS(JPK_FA_PLN!AP:AP,JPK_FA_PLN!Y:Y,B323)+SUMIFS(JPK_FA_PLN!AR:AR,JPK_FA_PLN!Y:Y,B323),"")</f>
        <v/>
      </c>
      <c r="D323" s="7" t="str">
        <f>IF(JPK_FA_PLN!Y311&lt;&gt;"",SUMIFS(JPK_FA_PLN!AI:AI,JPK_FA_PLN!Y:Y,B323)+SUMIFS(JPK_FA_PLN!AK:AK,JPK_FA_PLN!Y:Y,B323)+SUMIFS(JPK_FA_PLN!AM:AM,JPK_FA_PLN!Y:Y,B323)+SUMIFS(JPK_FA_PLN!AO:AO,JPK_FA_PLN!Y:Y,B323)+SUMIFS(JPK_FA_PLN!AQ:AQ,JPK_FA_PLN!Y:Y,B323),"")</f>
        <v/>
      </c>
      <c r="F323" s="6" t="str">
        <f>IF(JPK_FA_EUR!Y311&lt;&gt;"",JPK_FA_EUR!Y311,"")</f>
        <v/>
      </c>
      <c r="G323" s="7" t="str">
        <f>IF(JPK_FA_EUR!Y311&lt;&gt;"",SUMIFS(JPK_FA_EUR!AH:AH,JPK_FA_EUR!Y:Y,F323)+SUMIFS(JPK_FA_EUR!AJ:AJ,JPK_FA_EUR!Y:Y,F323)+SUMIFS(JPK_FA_EUR!AL:AL,JPK_FA_EUR!Y:Y,F323)+SUMIFS(JPK_FA_EUR!AN:AN,JPK_FA_EUR!Y:Y,F323)+SUMIFS(JPK_FA_EUR!AP:AP,JPK_FA_EUR!Y:Y,F323)+SUMIFS(JPK_FA_EUR!AR:AR,JPK_FA_EUR!Y:Y,F323),"")</f>
        <v/>
      </c>
      <c r="H323" s="7" t="str">
        <f>IF(JPK_FA_EUR!Y311&lt;&gt;"",SUMIFS(JPK_FA_EUR!AI:AI,JPK_FA_EUR!Y:Y,F323)+SUMIFS(JPK_FA_EUR!AK:AK,JPK_FA_EUR!Y:Y,F323)+SUMIFS(JPK_FA_EUR!AM:AM,JPK_FA_EUR!Y:Y,F323)+SUMIFS(JPK_FA_EUR!AM:AM,JPK_FA_EUR!Y:Y,F323)+SUMIFS(JPK_FA_EUR!AO:AO,JPK_FA_EUR!Y:Y,F323)+SUMIFS(JPK_FA_EUR!AQ:AQ,JPK_FA_EUR!Y:Y,F323),"")</f>
        <v/>
      </c>
    </row>
    <row r="324" spans="2:8" x14ac:dyDescent="0.35">
      <c r="B324" s="6" t="str">
        <f>IF(JPK_FA_PLN!Y312&lt;&gt;"",JPK_FA_PLN!Y312,"")</f>
        <v/>
      </c>
      <c r="C324" s="7" t="str">
        <f>IF(JPK_FA_PLN!Y312&lt;&gt;"",SUMIFS(JPK_FA_PLN!AH:AH,JPK_FA_PLN!Y:Y,B324)+SUMIFS(JPK_FA_PLN!AJ:AJ,JPK_FA_PLN!Y:Y,B324)+SUMIFS(JPK_FA_PLN!AL:AL,JPK_FA_PLN!Y:Y,B324)+SUMIFS(JPK_FA_PLN!AN:AN,JPK_FA_PLN!Y:Y,B324)+SUMIFS(JPK_FA_PLN!AP:AP,JPK_FA_PLN!Y:Y,B324)+SUMIFS(JPK_FA_PLN!AR:AR,JPK_FA_PLN!Y:Y,B324),"")</f>
        <v/>
      </c>
      <c r="D324" s="7" t="str">
        <f>IF(JPK_FA_PLN!Y312&lt;&gt;"",SUMIFS(JPK_FA_PLN!AI:AI,JPK_FA_PLN!Y:Y,B324)+SUMIFS(JPK_FA_PLN!AK:AK,JPK_FA_PLN!Y:Y,B324)+SUMIFS(JPK_FA_PLN!AM:AM,JPK_FA_PLN!Y:Y,B324)+SUMIFS(JPK_FA_PLN!AO:AO,JPK_FA_PLN!Y:Y,B324)+SUMIFS(JPK_FA_PLN!AQ:AQ,JPK_FA_PLN!Y:Y,B324),"")</f>
        <v/>
      </c>
      <c r="F324" s="6" t="str">
        <f>IF(JPK_FA_EUR!Y312&lt;&gt;"",JPK_FA_EUR!Y312,"")</f>
        <v/>
      </c>
      <c r="G324" s="7" t="str">
        <f>IF(JPK_FA_EUR!Y312&lt;&gt;"",SUMIFS(JPK_FA_EUR!AH:AH,JPK_FA_EUR!Y:Y,F324)+SUMIFS(JPK_FA_EUR!AJ:AJ,JPK_FA_EUR!Y:Y,F324)+SUMIFS(JPK_FA_EUR!AL:AL,JPK_FA_EUR!Y:Y,F324)+SUMIFS(JPK_FA_EUR!AN:AN,JPK_FA_EUR!Y:Y,F324)+SUMIFS(JPK_FA_EUR!AP:AP,JPK_FA_EUR!Y:Y,F324)+SUMIFS(JPK_FA_EUR!AR:AR,JPK_FA_EUR!Y:Y,F324),"")</f>
        <v/>
      </c>
      <c r="H324" s="7" t="str">
        <f>IF(JPK_FA_EUR!Y312&lt;&gt;"",SUMIFS(JPK_FA_EUR!AI:AI,JPK_FA_EUR!Y:Y,F324)+SUMIFS(JPK_FA_EUR!AK:AK,JPK_FA_EUR!Y:Y,F324)+SUMIFS(JPK_FA_EUR!AM:AM,JPK_FA_EUR!Y:Y,F324)+SUMIFS(JPK_FA_EUR!AM:AM,JPK_FA_EUR!Y:Y,F324)+SUMIFS(JPK_FA_EUR!AO:AO,JPK_FA_EUR!Y:Y,F324)+SUMIFS(JPK_FA_EUR!AQ:AQ,JPK_FA_EUR!Y:Y,F324),"")</f>
        <v/>
      </c>
    </row>
    <row r="325" spans="2:8" x14ac:dyDescent="0.35">
      <c r="B325" s="6" t="str">
        <f>IF(JPK_FA_PLN!Y313&lt;&gt;"",JPK_FA_PLN!Y313,"")</f>
        <v/>
      </c>
      <c r="C325" s="7" t="str">
        <f>IF(JPK_FA_PLN!Y313&lt;&gt;"",SUMIFS(JPK_FA_PLN!AH:AH,JPK_FA_PLN!Y:Y,B325)+SUMIFS(JPK_FA_PLN!AJ:AJ,JPK_FA_PLN!Y:Y,B325)+SUMIFS(JPK_FA_PLN!AL:AL,JPK_FA_PLN!Y:Y,B325)+SUMIFS(JPK_FA_PLN!AN:AN,JPK_FA_PLN!Y:Y,B325)+SUMIFS(JPK_FA_PLN!AP:AP,JPK_FA_PLN!Y:Y,B325)+SUMIFS(JPK_FA_PLN!AR:AR,JPK_FA_PLN!Y:Y,B325),"")</f>
        <v/>
      </c>
      <c r="D325" s="7" t="str">
        <f>IF(JPK_FA_PLN!Y313&lt;&gt;"",SUMIFS(JPK_FA_PLN!AI:AI,JPK_FA_PLN!Y:Y,B325)+SUMIFS(JPK_FA_PLN!AK:AK,JPK_FA_PLN!Y:Y,B325)+SUMIFS(JPK_FA_PLN!AM:AM,JPK_FA_PLN!Y:Y,B325)+SUMIFS(JPK_FA_PLN!AO:AO,JPK_FA_PLN!Y:Y,B325)+SUMIFS(JPK_FA_PLN!AQ:AQ,JPK_FA_PLN!Y:Y,B325),"")</f>
        <v/>
      </c>
      <c r="F325" s="6" t="str">
        <f>IF(JPK_FA_EUR!Y313&lt;&gt;"",JPK_FA_EUR!Y313,"")</f>
        <v/>
      </c>
      <c r="G325" s="7" t="str">
        <f>IF(JPK_FA_EUR!Y313&lt;&gt;"",SUMIFS(JPK_FA_EUR!AH:AH,JPK_FA_EUR!Y:Y,F325)+SUMIFS(JPK_FA_EUR!AJ:AJ,JPK_FA_EUR!Y:Y,F325)+SUMIFS(JPK_FA_EUR!AL:AL,JPK_FA_EUR!Y:Y,F325)+SUMIFS(JPK_FA_EUR!AN:AN,JPK_FA_EUR!Y:Y,F325)+SUMIFS(JPK_FA_EUR!AP:AP,JPK_FA_EUR!Y:Y,F325)+SUMIFS(JPK_FA_EUR!AR:AR,JPK_FA_EUR!Y:Y,F325),"")</f>
        <v/>
      </c>
      <c r="H325" s="7" t="str">
        <f>IF(JPK_FA_EUR!Y313&lt;&gt;"",SUMIFS(JPK_FA_EUR!AI:AI,JPK_FA_EUR!Y:Y,F325)+SUMIFS(JPK_FA_EUR!AK:AK,JPK_FA_EUR!Y:Y,F325)+SUMIFS(JPK_FA_EUR!AM:AM,JPK_FA_EUR!Y:Y,F325)+SUMIFS(JPK_FA_EUR!AM:AM,JPK_FA_EUR!Y:Y,F325)+SUMIFS(JPK_FA_EUR!AO:AO,JPK_FA_EUR!Y:Y,F325)+SUMIFS(JPK_FA_EUR!AQ:AQ,JPK_FA_EUR!Y:Y,F325),"")</f>
        <v/>
      </c>
    </row>
    <row r="326" spans="2:8" x14ac:dyDescent="0.35">
      <c r="B326" s="6" t="str">
        <f>IF(JPK_FA_PLN!Y314&lt;&gt;"",JPK_FA_PLN!Y314,"")</f>
        <v/>
      </c>
      <c r="C326" s="7" t="str">
        <f>IF(JPK_FA_PLN!Y314&lt;&gt;"",SUMIFS(JPK_FA_PLN!AH:AH,JPK_FA_PLN!Y:Y,B326)+SUMIFS(JPK_FA_PLN!AJ:AJ,JPK_FA_PLN!Y:Y,B326)+SUMIFS(JPK_FA_PLN!AL:AL,JPK_FA_PLN!Y:Y,B326)+SUMIFS(JPK_FA_PLN!AN:AN,JPK_FA_PLN!Y:Y,B326)+SUMIFS(JPK_FA_PLN!AP:AP,JPK_FA_PLN!Y:Y,B326)+SUMIFS(JPK_FA_PLN!AR:AR,JPK_FA_PLN!Y:Y,B326),"")</f>
        <v/>
      </c>
      <c r="D326" s="7" t="str">
        <f>IF(JPK_FA_PLN!Y314&lt;&gt;"",SUMIFS(JPK_FA_PLN!AI:AI,JPK_FA_PLN!Y:Y,B326)+SUMIFS(JPK_FA_PLN!AK:AK,JPK_FA_PLN!Y:Y,B326)+SUMIFS(JPK_FA_PLN!AM:AM,JPK_FA_PLN!Y:Y,B326)+SUMIFS(JPK_FA_PLN!AO:AO,JPK_FA_PLN!Y:Y,B326)+SUMIFS(JPK_FA_PLN!AQ:AQ,JPK_FA_PLN!Y:Y,B326),"")</f>
        <v/>
      </c>
      <c r="F326" s="6" t="str">
        <f>IF(JPK_FA_EUR!Y314&lt;&gt;"",JPK_FA_EUR!Y314,"")</f>
        <v/>
      </c>
      <c r="G326" s="7" t="str">
        <f>IF(JPK_FA_EUR!Y314&lt;&gt;"",SUMIFS(JPK_FA_EUR!AH:AH,JPK_FA_EUR!Y:Y,F326)+SUMIFS(JPK_FA_EUR!AJ:AJ,JPK_FA_EUR!Y:Y,F326)+SUMIFS(JPK_FA_EUR!AL:AL,JPK_FA_EUR!Y:Y,F326)+SUMIFS(JPK_FA_EUR!AN:AN,JPK_FA_EUR!Y:Y,F326)+SUMIFS(JPK_FA_EUR!AP:AP,JPK_FA_EUR!Y:Y,F326)+SUMIFS(JPK_FA_EUR!AR:AR,JPK_FA_EUR!Y:Y,F326),"")</f>
        <v/>
      </c>
      <c r="H326" s="7" t="str">
        <f>IF(JPK_FA_EUR!Y314&lt;&gt;"",SUMIFS(JPK_FA_EUR!AI:AI,JPK_FA_EUR!Y:Y,F326)+SUMIFS(JPK_FA_EUR!AK:AK,JPK_FA_EUR!Y:Y,F326)+SUMIFS(JPK_FA_EUR!AM:AM,JPK_FA_EUR!Y:Y,F326)+SUMIFS(JPK_FA_EUR!AM:AM,JPK_FA_EUR!Y:Y,F326)+SUMIFS(JPK_FA_EUR!AO:AO,JPK_FA_EUR!Y:Y,F326)+SUMIFS(JPK_FA_EUR!AQ:AQ,JPK_FA_EUR!Y:Y,F326),"")</f>
        <v/>
      </c>
    </row>
    <row r="327" spans="2:8" x14ac:dyDescent="0.35">
      <c r="B327" s="6" t="str">
        <f>IF(JPK_FA_PLN!Y315&lt;&gt;"",JPK_FA_PLN!Y315,"")</f>
        <v/>
      </c>
      <c r="C327" s="7" t="str">
        <f>IF(JPK_FA_PLN!Y315&lt;&gt;"",SUMIFS(JPK_FA_PLN!AH:AH,JPK_FA_PLN!Y:Y,B327)+SUMIFS(JPK_FA_PLN!AJ:AJ,JPK_FA_PLN!Y:Y,B327)+SUMIFS(JPK_FA_PLN!AL:AL,JPK_FA_PLN!Y:Y,B327)+SUMIFS(JPK_FA_PLN!AN:AN,JPK_FA_PLN!Y:Y,B327)+SUMIFS(JPK_FA_PLN!AP:AP,JPK_FA_PLN!Y:Y,B327)+SUMIFS(JPK_FA_PLN!AR:AR,JPK_FA_PLN!Y:Y,B327),"")</f>
        <v/>
      </c>
      <c r="D327" s="7" t="str">
        <f>IF(JPK_FA_PLN!Y315&lt;&gt;"",SUMIFS(JPK_FA_PLN!AI:AI,JPK_FA_PLN!Y:Y,B327)+SUMIFS(JPK_FA_PLN!AK:AK,JPK_FA_PLN!Y:Y,B327)+SUMIFS(JPK_FA_PLN!AM:AM,JPK_FA_PLN!Y:Y,B327)+SUMIFS(JPK_FA_PLN!AO:AO,JPK_FA_PLN!Y:Y,B327)+SUMIFS(JPK_FA_PLN!AQ:AQ,JPK_FA_PLN!Y:Y,B327),"")</f>
        <v/>
      </c>
      <c r="F327" s="6" t="str">
        <f>IF(JPK_FA_EUR!Y315&lt;&gt;"",JPK_FA_EUR!Y315,"")</f>
        <v/>
      </c>
      <c r="G327" s="7" t="str">
        <f>IF(JPK_FA_EUR!Y315&lt;&gt;"",SUMIFS(JPK_FA_EUR!AH:AH,JPK_FA_EUR!Y:Y,F327)+SUMIFS(JPK_FA_EUR!AJ:AJ,JPK_FA_EUR!Y:Y,F327)+SUMIFS(JPK_FA_EUR!AL:AL,JPK_FA_EUR!Y:Y,F327)+SUMIFS(JPK_FA_EUR!AN:AN,JPK_FA_EUR!Y:Y,F327)+SUMIFS(JPK_FA_EUR!AP:AP,JPK_FA_EUR!Y:Y,F327)+SUMIFS(JPK_FA_EUR!AR:AR,JPK_FA_EUR!Y:Y,F327),"")</f>
        <v/>
      </c>
      <c r="H327" s="7" t="str">
        <f>IF(JPK_FA_EUR!Y315&lt;&gt;"",SUMIFS(JPK_FA_EUR!AI:AI,JPK_FA_EUR!Y:Y,F327)+SUMIFS(JPK_FA_EUR!AK:AK,JPK_FA_EUR!Y:Y,F327)+SUMIFS(JPK_FA_EUR!AM:AM,JPK_FA_EUR!Y:Y,F327)+SUMIFS(JPK_FA_EUR!AM:AM,JPK_FA_EUR!Y:Y,F327)+SUMIFS(JPK_FA_EUR!AO:AO,JPK_FA_EUR!Y:Y,F327)+SUMIFS(JPK_FA_EUR!AQ:AQ,JPK_FA_EUR!Y:Y,F327),"")</f>
        <v/>
      </c>
    </row>
    <row r="328" spans="2:8" x14ac:dyDescent="0.35">
      <c r="B328" s="6" t="str">
        <f>IF(JPK_FA_PLN!Y316&lt;&gt;"",JPK_FA_PLN!Y316,"")</f>
        <v/>
      </c>
      <c r="C328" s="7" t="str">
        <f>IF(JPK_FA_PLN!Y316&lt;&gt;"",SUMIFS(JPK_FA_PLN!AH:AH,JPK_FA_PLN!Y:Y,B328)+SUMIFS(JPK_FA_PLN!AJ:AJ,JPK_FA_PLN!Y:Y,B328)+SUMIFS(JPK_FA_PLN!AL:AL,JPK_FA_PLN!Y:Y,B328)+SUMIFS(JPK_FA_PLN!AN:AN,JPK_FA_PLN!Y:Y,B328)+SUMIFS(JPK_FA_PLN!AP:AP,JPK_FA_PLN!Y:Y,B328)+SUMIFS(JPK_FA_PLN!AR:AR,JPK_FA_PLN!Y:Y,B328),"")</f>
        <v/>
      </c>
      <c r="D328" s="7" t="str">
        <f>IF(JPK_FA_PLN!Y316&lt;&gt;"",SUMIFS(JPK_FA_PLN!AI:AI,JPK_FA_PLN!Y:Y,B328)+SUMIFS(JPK_FA_PLN!AK:AK,JPK_FA_PLN!Y:Y,B328)+SUMIFS(JPK_FA_PLN!AM:AM,JPK_FA_PLN!Y:Y,B328)+SUMIFS(JPK_FA_PLN!AO:AO,JPK_FA_PLN!Y:Y,B328)+SUMIFS(JPK_FA_PLN!AQ:AQ,JPK_FA_PLN!Y:Y,B328),"")</f>
        <v/>
      </c>
      <c r="F328" s="6" t="str">
        <f>IF(JPK_FA_EUR!Y316&lt;&gt;"",JPK_FA_EUR!Y316,"")</f>
        <v/>
      </c>
      <c r="G328" s="7" t="str">
        <f>IF(JPK_FA_EUR!Y316&lt;&gt;"",SUMIFS(JPK_FA_EUR!AH:AH,JPK_FA_EUR!Y:Y,F328)+SUMIFS(JPK_FA_EUR!AJ:AJ,JPK_FA_EUR!Y:Y,F328)+SUMIFS(JPK_FA_EUR!AL:AL,JPK_FA_EUR!Y:Y,F328)+SUMIFS(JPK_FA_EUR!AN:AN,JPK_FA_EUR!Y:Y,F328)+SUMIFS(JPK_FA_EUR!AP:AP,JPK_FA_EUR!Y:Y,F328)+SUMIFS(JPK_FA_EUR!AR:AR,JPK_FA_EUR!Y:Y,F328),"")</f>
        <v/>
      </c>
      <c r="H328" s="7" t="str">
        <f>IF(JPK_FA_EUR!Y316&lt;&gt;"",SUMIFS(JPK_FA_EUR!AI:AI,JPK_FA_EUR!Y:Y,F328)+SUMIFS(JPK_FA_EUR!AK:AK,JPK_FA_EUR!Y:Y,F328)+SUMIFS(JPK_FA_EUR!AM:AM,JPK_FA_EUR!Y:Y,F328)+SUMIFS(JPK_FA_EUR!AM:AM,JPK_FA_EUR!Y:Y,F328)+SUMIFS(JPK_FA_EUR!AO:AO,JPK_FA_EUR!Y:Y,F328)+SUMIFS(JPK_FA_EUR!AQ:AQ,JPK_FA_EUR!Y:Y,F328),"")</f>
        <v/>
      </c>
    </row>
    <row r="329" spans="2:8" x14ac:dyDescent="0.35">
      <c r="B329" s="6" t="str">
        <f>IF(JPK_FA_PLN!Y317&lt;&gt;"",JPK_FA_PLN!Y317,"")</f>
        <v/>
      </c>
      <c r="C329" s="7" t="str">
        <f>IF(JPK_FA_PLN!Y317&lt;&gt;"",SUMIFS(JPK_FA_PLN!AH:AH,JPK_FA_PLN!Y:Y,B329)+SUMIFS(JPK_FA_PLN!AJ:AJ,JPK_FA_PLN!Y:Y,B329)+SUMIFS(JPK_FA_PLN!AL:AL,JPK_FA_PLN!Y:Y,B329)+SUMIFS(JPK_FA_PLN!AN:AN,JPK_FA_PLN!Y:Y,B329)+SUMIFS(JPK_FA_PLN!AP:AP,JPK_FA_PLN!Y:Y,B329)+SUMIFS(JPK_FA_PLN!AR:AR,JPK_FA_PLN!Y:Y,B329),"")</f>
        <v/>
      </c>
      <c r="D329" s="7" t="str">
        <f>IF(JPK_FA_PLN!Y317&lt;&gt;"",SUMIFS(JPK_FA_PLN!AI:AI,JPK_FA_PLN!Y:Y,B329)+SUMIFS(JPK_FA_PLN!AK:AK,JPK_FA_PLN!Y:Y,B329)+SUMIFS(JPK_FA_PLN!AM:AM,JPK_FA_PLN!Y:Y,B329)+SUMIFS(JPK_FA_PLN!AO:AO,JPK_FA_PLN!Y:Y,B329)+SUMIFS(JPK_FA_PLN!AQ:AQ,JPK_FA_PLN!Y:Y,B329),"")</f>
        <v/>
      </c>
      <c r="F329" s="6" t="str">
        <f>IF(JPK_FA_EUR!Y317&lt;&gt;"",JPK_FA_EUR!Y317,"")</f>
        <v/>
      </c>
      <c r="G329" s="7" t="str">
        <f>IF(JPK_FA_EUR!Y317&lt;&gt;"",SUMIFS(JPK_FA_EUR!AH:AH,JPK_FA_EUR!Y:Y,F329)+SUMIFS(JPK_FA_EUR!AJ:AJ,JPK_FA_EUR!Y:Y,F329)+SUMIFS(JPK_FA_EUR!AL:AL,JPK_FA_EUR!Y:Y,F329)+SUMIFS(JPK_FA_EUR!AN:AN,JPK_FA_EUR!Y:Y,F329)+SUMIFS(JPK_FA_EUR!AP:AP,JPK_FA_EUR!Y:Y,F329)+SUMIFS(JPK_FA_EUR!AR:AR,JPK_FA_EUR!Y:Y,F329),"")</f>
        <v/>
      </c>
      <c r="H329" s="7" t="str">
        <f>IF(JPK_FA_EUR!Y317&lt;&gt;"",SUMIFS(JPK_FA_EUR!AI:AI,JPK_FA_EUR!Y:Y,F329)+SUMIFS(JPK_FA_EUR!AK:AK,JPK_FA_EUR!Y:Y,F329)+SUMIFS(JPK_FA_EUR!AM:AM,JPK_FA_EUR!Y:Y,F329)+SUMIFS(JPK_FA_EUR!AM:AM,JPK_FA_EUR!Y:Y,F329)+SUMIFS(JPK_FA_EUR!AO:AO,JPK_FA_EUR!Y:Y,F329)+SUMIFS(JPK_FA_EUR!AQ:AQ,JPK_FA_EUR!Y:Y,F329),"")</f>
        <v/>
      </c>
    </row>
    <row r="330" spans="2:8" x14ac:dyDescent="0.35">
      <c r="B330" s="6" t="str">
        <f>IF(JPK_FA_PLN!Y318&lt;&gt;"",JPK_FA_PLN!Y318,"")</f>
        <v/>
      </c>
      <c r="C330" s="7" t="str">
        <f>IF(JPK_FA_PLN!Y318&lt;&gt;"",SUMIFS(JPK_FA_PLN!AH:AH,JPK_FA_PLN!Y:Y,B330)+SUMIFS(JPK_FA_PLN!AJ:AJ,JPK_FA_PLN!Y:Y,B330)+SUMIFS(JPK_FA_PLN!AL:AL,JPK_FA_PLN!Y:Y,B330)+SUMIFS(JPK_FA_PLN!AN:AN,JPK_FA_PLN!Y:Y,B330)+SUMIFS(JPK_FA_PLN!AP:AP,JPK_FA_PLN!Y:Y,B330)+SUMIFS(JPK_FA_PLN!AR:AR,JPK_FA_PLN!Y:Y,B330),"")</f>
        <v/>
      </c>
      <c r="D330" s="7" t="str">
        <f>IF(JPK_FA_PLN!Y318&lt;&gt;"",SUMIFS(JPK_FA_PLN!AI:AI,JPK_FA_PLN!Y:Y,B330)+SUMIFS(JPK_FA_PLN!AK:AK,JPK_FA_PLN!Y:Y,B330)+SUMIFS(JPK_FA_PLN!AM:AM,JPK_FA_PLN!Y:Y,B330)+SUMIFS(JPK_FA_PLN!AO:AO,JPK_FA_PLN!Y:Y,B330)+SUMIFS(JPK_FA_PLN!AQ:AQ,JPK_FA_PLN!Y:Y,B330),"")</f>
        <v/>
      </c>
      <c r="F330" s="6" t="str">
        <f>IF(JPK_FA_EUR!Y318&lt;&gt;"",JPK_FA_EUR!Y318,"")</f>
        <v/>
      </c>
      <c r="G330" s="7" t="str">
        <f>IF(JPK_FA_EUR!Y318&lt;&gt;"",SUMIFS(JPK_FA_EUR!AH:AH,JPK_FA_EUR!Y:Y,F330)+SUMIFS(JPK_FA_EUR!AJ:AJ,JPK_FA_EUR!Y:Y,F330)+SUMIFS(JPK_FA_EUR!AL:AL,JPK_FA_EUR!Y:Y,F330)+SUMIFS(JPK_FA_EUR!AN:AN,JPK_FA_EUR!Y:Y,F330)+SUMIFS(JPK_FA_EUR!AP:AP,JPK_FA_EUR!Y:Y,F330)+SUMIFS(JPK_FA_EUR!AR:AR,JPK_FA_EUR!Y:Y,F330),"")</f>
        <v/>
      </c>
      <c r="H330" s="7" t="str">
        <f>IF(JPK_FA_EUR!Y318&lt;&gt;"",SUMIFS(JPK_FA_EUR!AI:AI,JPK_FA_EUR!Y:Y,F330)+SUMIFS(JPK_FA_EUR!AK:AK,JPK_FA_EUR!Y:Y,F330)+SUMIFS(JPK_FA_EUR!AM:AM,JPK_FA_EUR!Y:Y,F330)+SUMIFS(JPK_FA_EUR!AM:AM,JPK_FA_EUR!Y:Y,F330)+SUMIFS(JPK_FA_EUR!AO:AO,JPK_FA_EUR!Y:Y,F330)+SUMIFS(JPK_FA_EUR!AQ:AQ,JPK_FA_EUR!Y:Y,F330),"")</f>
        <v/>
      </c>
    </row>
    <row r="331" spans="2:8" x14ac:dyDescent="0.35">
      <c r="B331" s="6" t="str">
        <f>IF(JPK_FA_PLN!Y319&lt;&gt;"",JPK_FA_PLN!Y319,"")</f>
        <v/>
      </c>
      <c r="C331" s="7" t="str">
        <f>IF(JPK_FA_PLN!Y319&lt;&gt;"",SUMIFS(JPK_FA_PLN!AH:AH,JPK_FA_PLN!Y:Y,B331)+SUMIFS(JPK_FA_PLN!AJ:AJ,JPK_FA_PLN!Y:Y,B331)+SUMIFS(JPK_FA_PLN!AL:AL,JPK_FA_PLN!Y:Y,B331)+SUMIFS(JPK_FA_PLN!AN:AN,JPK_FA_PLN!Y:Y,B331)+SUMIFS(JPK_FA_PLN!AP:AP,JPK_FA_PLN!Y:Y,B331)+SUMIFS(JPK_FA_PLN!AR:AR,JPK_FA_PLN!Y:Y,B331),"")</f>
        <v/>
      </c>
      <c r="D331" s="7" t="str">
        <f>IF(JPK_FA_PLN!Y319&lt;&gt;"",SUMIFS(JPK_FA_PLN!AI:AI,JPK_FA_PLN!Y:Y,B331)+SUMIFS(JPK_FA_PLN!AK:AK,JPK_FA_PLN!Y:Y,B331)+SUMIFS(JPK_FA_PLN!AM:AM,JPK_FA_PLN!Y:Y,B331)+SUMIFS(JPK_FA_PLN!AO:AO,JPK_FA_PLN!Y:Y,B331)+SUMIFS(JPK_FA_PLN!AQ:AQ,JPK_FA_PLN!Y:Y,B331),"")</f>
        <v/>
      </c>
      <c r="F331" s="6" t="str">
        <f>IF(JPK_FA_EUR!Y319&lt;&gt;"",JPK_FA_EUR!Y319,"")</f>
        <v/>
      </c>
      <c r="G331" s="7" t="str">
        <f>IF(JPK_FA_EUR!Y319&lt;&gt;"",SUMIFS(JPK_FA_EUR!AH:AH,JPK_FA_EUR!Y:Y,F331)+SUMIFS(JPK_FA_EUR!AJ:AJ,JPK_FA_EUR!Y:Y,F331)+SUMIFS(JPK_FA_EUR!AL:AL,JPK_FA_EUR!Y:Y,F331)+SUMIFS(JPK_FA_EUR!AN:AN,JPK_FA_EUR!Y:Y,F331)+SUMIFS(JPK_FA_EUR!AP:AP,JPK_FA_EUR!Y:Y,F331)+SUMIFS(JPK_FA_EUR!AR:AR,JPK_FA_EUR!Y:Y,F331),"")</f>
        <v/>
      </c>
      <c r="H331" s="7" t="str">
        <f>IF(JPK_FA_EUR!Y319&lt;&gt;"",SUMIFS(JPK_FA_EUR!AI:AI,JPK_FA_EUR!Y:Y,F331)+SUMIFS(JPK_FA_EUR!AK:AK,JPK_FA_EUR!Y:Y,F331)+SUMIFS(JPK_FA_EUR!AM:AM,JPK_FA_EUR!Y:Y,F331)+SUMIFS(JPK_FA_EUR!AM:AM,JPK_FA_EUR!Y:Y,F331)+SUMIFS(JPK_FA_EUR!AO:AO,JPK_FA_EUR!Y:Y,F331)+SUMIFS(JPK_FA_EUR!AQ:AQ,JPK_FA_EUR!Y:Y,F331),"")</f>
        <v/>
      </c>
    </row>
    <row r="332" spans="2:8" x14ac:dyDescent="0.35">
      <c r="B332" s="6" t="str">
        <f>IF(JPK_FA_PLN!Y320&lt;&gt;"",JPK_FA_PLN!Y320,"")</f>
        <v/>
      </c>
      <c r="C332" s="7" t="str">
        <f>IF(JPK_FA_PLN!Y320&lt;&gt;"",SUMIFS(JPK_FA_PLN!AH:AH,JPK_FA_PLN!Y:Y,B332)+SUMIFS(JPK_FA_PLN!AJ:AJ,JPK_FA_PLN!Y:Y,B332)+SUMIFS(JPK_FA_PLN!AL:AL,JPK_FA_PLN!Y:Y,B332)+SUMIFS(JPK_FA_PLN!AN:AN,JPK_FA_PLN!Y:Y,B332)+SUMIFS(JPK_FA_PLN!AP:AP,JPK_FA_PLN!Y:Y,B332)+SUMIFS(JPK_FA_PLN!AR:AR,JPK_FA_PLN!Y:Y,B332),"")</f>
        <v/>
      </c>
      <c r="D332" s="7" t="str">
        <f>IF(JPK_FA_PLN!Y320&lt;&gt;"",SUMIFS(JPK_FA_PLN!AI:AI,JPK_FA_PLN!Y:Y,B332)+SUMIFS(JPK_FA_PLN!AK:AK,JPK_FA_PLN!Y:Y,B332)+SUMIFS(JPK_FA_PLN!AM:AM,JPK_FA_PLN!Y:Y,B332)+SUMIFS(JPK_FA_PLN!AO:AO,JPK_FA_PLN!Y:Y,B332)+SUMIFS(JPK_FA_PLN!AQ:AQ,JPK_FA_PLN!Y:Y,B332),"")</f>
        <v/>
      </c>
      <c r="F332" s="6" t="str">
        <f>IF(JPK_FA_EUR!Y320&lt;&gt;"",JPK_FA_EUR!Y320,"")</f>
        <v/>
      </c>
      <c r="G332" s="7" t="str">
        <f>IF(JPK_FA_EUR!Y320&lt;&gt;"",SUMIFS(JPK_FA_EUR!AH:AH,JPK_FA_EUR!Y:Y,F332)+SUMIFS(JPK_FA_EUR!AJ:AJ,JPK_FA_EUR!Y:Y,F332)+SUMIFS(JPK_FA_EUR!AL:AL,JPK_FA_EUR!Y:Y,F332)+SUMIFS(JPK_FA_EUR!AN:AN,JPK_FA_EUR!Y:Y,F332)+SUMIFS(JPK_FA_EUR!AP:AP,JPK_FA_EUR!Y:Y,F332)+SUMIFS(JPK_FA_EUR!AR:AR,JPK_FA_EUR!Y:Y,F332),"")</f>
        <v/>
      </c>
      <c r="H332" s="7" t="str">
        <f>IF(JPK_FA_EUR!Y320&lt;&gt;"",SUMIFS(JPK_FA_EUR!AI:AI,JPK_FA_EUR!Y:Y,F332)+SUMIFS(JPK_FA_EUR!AK:AK,JPK_FA_EUR!Y:Y,F332)+SUMIFS(JPK_FA_EUR!AM:AM,JPK_FA_EUR!Y:Y,F332)+SUMIFS(JPK_FA_EUR!AM:AM,JPK_FA_EUR!Y:Y,F332)+SUMIFS(JPK_FA_EUR!AO:AO,JPK_FA_EUR!Y:Y,F332)+SUMIFS(JPK_FA_EUR!AQ:AQ,JPK_FA_EUR!Y:Y,F332),"")</f>
        <v/>
      </c>
    </row>
    <row r="333" spans="2:8" x14ac:dyDescent="0.35">
      <c r="B333" s="6" t="str">
        <f>IF(JPK_FA_PLN!Y321&lt;&gt;"",JPK_FA_PLN!Y321,"")</f>
        <v/>
      </c>
      <c r="C333" s="7" t="str">
        <f>IF(JPK_FA_PLN!Y321&lt;&gt;"",SUMIFS(JPK_FA_PLN!AH:AH,JPK_FA_PLN!Y:Y,B333)+SUMIFS(JPK_FA_PLN!AJ:AJ,JPK_FA_PLN!Y:Y,B333)+SUMIFS(JPK_FA_PLN!AL:AL,JPK_FA_PLN!Y:Y,B333)+SUMIFS(JPK_FA_PLN!AN:AN,JPK_FA_PLN!Y:Y,B333)+SUMIFS(JPK_FA_PLN!AP:AP,JPK_FA_PLN!Y:Y,B333)+SUMIFS(JPK_FA_PLN!AR:AR,JPK_FA_PLN!Y:Y,B333),"")</f>
        <v/>
      </c>
      <c r="D333" s="7" t="str">
        <f>IF(JPK_FA_PLN!Y321&lt;&gt;"",SUMIFS(JPK_FA_PLN!AI:AI,JPK_FA_PLN!Y:Y,B333)+SUMIFS(JPK_FA_PLN!AK:AK,JPK_FA_PLN!Y:Y,B333)+SUMIFS(JPK_FA_PLN!AM:AM,JPK_FA_PLN!Y:Y,B333)+SUMIFS(JPK_FA_PLN!AO:AO,JPK_FA_PLN!Y:Y,B333)+SUMIFS(JPK_FA_PLN!AQ:AQ,JPK_FA_PLN!Y:Y,B333),"")</f>
        <v/>
      </c>
      <c r="F333" s="6" t="str">
        <f>IF(JPK_FA_EUR!Y321&lt;&gt;"",JPK_FA_EUR!Y321,"")</f>
        <v/>
      </c>
      <c r="G333" s="7" t="str">
        <f>IF(JPK_FA_EUR!Y321&lt;&gt;"",SUMIFS(JPK_FA_EUR!AH:AH,JPK_FA_EUR!Y:Y,F333)+SUMIFS(JPK_FA_EUR!AJ:AJ,JPK_FA_EUR!Y:Y,F333)+SUMIFS(JPK_FA_EUR!AL:AL,JPK_FA_EUR!Y:Y,F333)+SUMIFS(JPK_FA_EUR!AN:AN,JPK_FA_EUR!Y:Y,F333)+SUMIFS(JPK_FA_EUR!AP:AP,JPK_FA_EUR!Y:Y,F333)+SUMIFS(JPK_FA_EUR!AR:AR,JPK_FA_EUR!Y:Y,F333),"")</f>
        <v/>
      </c>
      <c r="H333" s="7" t="str">
        <f>IF(JPK_FA_EUR!Y321&lt;&gt;"",SUMIFS(JPK_FA_EUR!AI:AI,JPK_FA_EUR!Y:Y,F333)+SUMIFS(JPK_FA_EUR!AK:AK,JPK_FA_EUR!Y:Y,F333)+SUMIFS(JPK_FA_EUR!AM:AM,JPK_FA_EUR!Y:Y,F333)+SUMIFS(JPK_FA_EUR!AM:AM,JPK_FA_EUR!Y:Y,F333)+SUMIFS(JPK_FA_EUR!AO:AO,JPK_FA_EUR!Y:Y,F333)+SUMIFS(JPK_FA_EUR!AQ:AQ,JPK_FA_EUR!Y:Y,F333),"")</f>
        <v/>
      </c>
    </row>
    <row r="334" spans="2:8" x14ac:dyDescent="0.35">
      <c r="B334" s="6" t="str">
        <f>IF(JPK_FA_PLN!Y322&lt;&gt;"",JPK_FA_PLN!Y322,"")</f>
        <v/>
      </c>
      <c r="C334" s="7" t="str">
        <f>IF(JPK_FA_PLN!Y322&lt;&gt;"",SUMIFS(JPK_FA_PLN!AH:AH,JPK_FA_PLN!Y:Y,B334)+SUMIFS(JPK_FA_PLN!AJ:AJ,JPK_FA_PLN!Y:Y,B334)+SUMIFS(JPK_FA_PLN!AL:AL,JPK_FA_PLN!Y:Y,B334)+SUMIFS(JPK_FA_PLN!AN:AN,JPK_FA_PLN!Y:Y,B334)+SUMIFS(JPK_FA_PLN!AP:AP,JPK_FA_PLN!Y:Y,B334)+SUMIFS(JPK_FA_PLN!AR:AR,JPK_FA_PLN!Y:Y,B334),"")</f>
        <v/>
      </c>
      <c r="D334" s="7" t="str">
        <f>IF(JPK_FA_PLN!Y322&lt;&gt;"",SUMIFS(JPK_FA_PLN!AI:AI,JPK_FA_PLN!Y:Y,B334)+SUMIFS(JPK_FA_PLN!AK:AK,JPK_FA_PLN!Y:Y,B334)+SUMIFS(JPK_FA_PLN!AM:AM,JPK_FA_PLN!Y:Y,B334)+SUMIFS(JPK_FA_PLN!AO:AO,JPK_FA_PLN!Y:Y,B334)+SUMIFS(JPK_FA_PLN!AQ:AQ,JPK_FA_PLN!Y:Y,B334),"")</f>
        <v/>
      </c>
      <c r="F334" s="6" t="str">
        <f>IF(JPK_FA_EUR!Y322&lt;&gt;"",JPK_FA_EUR!Y322,"")</f>
        <v/>
      </c>
      <c r="G334" s="7" t="str">
        <f>IF(JPK_FA_EUR!Y322&lt;&gt;"",SUMIFS(JPK_FA_EUR!AH:AH,JPK_FA_EUR!Y:Y,F334)+SUMIFS(JPK_FA_EUR!AJ:AJ,JPK_FA_EUR!Y:Y,F334)+SUMIFS(JPK_FA_EUR!AL:AL,JPK_FA_EUR!Y:Y,F334)+SUMIFS(JPK_FA_EUR!AN:AN,JPK_FA_EUR!Y:Y,F334)+SUMIFS(JPK_FA_EUR!AP:AP,JPK_FA_EUR!Y:Y,F334)+SUMIFS(JPK_FA_EUR!AR:AR,JPK_FA_EUR!Y:Y,F334),"")</f>
        <v/>
      </c>
      <c r="H334" s="7" t="str">
        <f>IF(JPK_FA_EUR!Y322&lt;&gt;"",SUMIFS(JPK_FA_EUR!AI:AI,JPK_FA_EUR!Y:Y,F334)+SUMIFS(JPK_FA_EUR!AK:AK,JPK_FA_EUR!Y:Y,F334)+SUMIFS(JPK_FA_EUR!AM:AM,JPK_FA_EUR!Y:Y,F334)+SUMIFS(JPK_FA_EUR!AM:AM,JPK_FA_EUR!Y:Y,F334)+SUMIFS(JPK_FA_EUR!AO:AO,JPK_FA_EUR!Y:Y,F334)+SUMIFS(JPK_FA_EUR!AQ:AQ,JPK_FA_EUR!Y:Y,F334),"")</f>
        <v/>
      </c>
    </row>
    <row r="335" spans="2:8" x14ac:dyDescent="0.35">
      <c r="B335" s="6" t="str">
        <f>IF(JPK_FA_PLN!Y323&lt;&gt;"",JPK_FA_PLN!Y323,"")</f>
        <v/>
      </c>
      <c r="C335" s="7" t="str">
        <f>IF(JPK_FA_PLN!Y323&lt;&gt;"",SUMIFS(JPK_FA_PLN!AH:AH,JPK_FA_PLN!Y:Y,B335)+SUMIFS(JPK_FA_PLN!AJ:AJ,JPK_FA_PLN!Y:Y,B335)+SUMIFS(JPK_FA_PLN!AL:AL,JPK_FA_PLN!Y:Y,B335)+SUMIFS(JPK_FA_PLN!AN:AN,JPK_FA_PLN!Y:Y,B335)+SUMIFS(JPK_FA_PLN!AP:AP,JPK_FA_PLN!Y:Y,B335)+SUMIFS(JPK_FA_PLN!AR:AR,JPK_FA_PLN!Y:Y,B335),"")</f>
        <v/>
      </c>
      <c r="D335" s="7" t="str">
        <f>IF(JPK_FA_PLN!Y323&lt;&gt;"",SUMIFS(JPK_FA_PLN!AI:AI,JPK_FA_PLN!Y:Y,B335)+SUMIFS(JPK_FA_PLN!AK:AK,JPK_FA_PLN!Y:Y,B335)+SUMIFS(JPK_FA_PLN!AM:AM,JPK_FA_PLN!Y:Y,B335)+SUMIFS(JPK_FA_PLN!AO:AO,JPK_FA_PLN!Y:Y,B335)+SUMIFS(JPK_FA_PLN!AQ:AQ,JPK_FA_PLN!Y:Y,B335),"")</f>
        <v/>
      </c>
      <c r="F335" s="6" t="str">
        <f>IF(JPK_FA_EUR!Y323&lt;&gt;"",JPK_FA_EUR!Y323,"")</f>
        <v/>
      </c>
      <c r="G335" s="7" t="str">
        <f>IF(JPK_FA_EUR!Y323&lt;&gt;"",SUMIFS(JPK_FA_EUR!AH:AH,JPK_FA_EUR!Y:Y,F335)+SUMIFS(JPK_FA_EUR!AJ:AJ,JPK_FA_EUR!Y:Y,F335)+SUMIFS(JPK_FA_EUR!AL:AL,JPK_FA_EUR!Y:Y,F335)+SUMIFS(JPK_FA_EUR!AN:AN,JPK_FA_EUR!Y:Y,F335)+SUMIFS(JPK_FA_EUR!AP:AP,JPK_FA_EUR!Y:Y,F335)+SUMIFS(JPK_FA_EUR!AR:AR,JPK_FA_EUR!Y:Y,F335),"")</f>
        <v/>
      </c>
      <c r="H335" s="7" t="str">
        <f>IF(JPK_FA_EUR!Y323&lt;&gt;"",SUMIFS(JPK_FA_EUR!AI:AI,JPK_FA_EUR!Y:Y,F335)+SUMIFS(JPK_FA_EUR!AK:AK,JPK_FA_EUR!Y:Y,F335)+SUMIFS(JPK_FA_EUR!AM:AM,JPK_FA_EUR!Y:Y,F335)+SUMIFS(JPK_FA_EUR!AM:AM,JPK_FA_EUR!Y:Y,F335)+SUMIFS(JPK_FA_EUR!AO:AO,JPK_FA_EUR!Y:Y,F335)+SUMIFS(JPK_FA_EUR!AQ:AQ,JPK_FA_EUR!Y:Y,F335),"")</f>
        <v/>
      </c>
    </row>
    <row r="336" spans="2:8" x14ac:dyDescent="0.35">
      <c r="B336" s="6" t="str">
        <f>IF(JPK_FA_PLN!Y324&lt;&gt;"",JPK_FA_PLN!Y324,"")</f>
        <v/>
      </c>
      <c r="C336" s="7" t="str">
        <f>IF(JPK_FA_PLN!Y324&lt;&gt;"",SUMIFS(JPK_FA_PLN!AH:AH,JPK_FA_PLN!Y:Y,B336)+SUMIFS(JPK_FA_PLN!AJ:AJ,JPK_FA_PLN!Y:Y,B336)+SUMIFS(JPK_FA_PLN!AL:AL,JPK_FA_PLN!Y:Y,B336)+SUMIFS(JPK_FA_PLN!AN:AN,JPK_FA_PLN!Y:Y,B336)+SUMIFS(JPK_FA_PLN!AP:AP,JPK_FA_PLN!Y:Y,B336)+SUMIFS(JPK_FA_PLN!AR:AR,JPK_FA_PLN!Y:Y,B336),"")</f>
        <v/>
      </c>
      <c r="D336" s="7" t="str">
        <f>IF(JPK_FA_PLN!Y324&lt;&gt;"",SUMIFS(JPK_FA_PLN!AI:AI,JPK_FA_PLN!Y:Y,B336)+SUMIFS(JPK_FA_PLN!AK:AK,JPK_FA_PLN!Y:Y,B336)+SUMIFS(JPK_FA_PLN!AM:AM,JPK_FA_PLN!Y:Y,B336)+SUMIFS(JPK_FA_PLN!AO:AO,JPK_FA_PLN!Y:Y,B336)+SUMIFS(JPK_FA_PLN!AQ:AQ,JPK_FA_PLN!Y:Y,B336),"")</f>
        <v/>
      </c>
      <c r="F336" s="6" t="str">
        <f>IF(JPK_FA_EUR!Y324&lt;&gt;"",JPK_FA_EUR!Y324,"")</f>
        <v/>
      </c>
      <c r="G336" s="7" t="str">
        <f>IF(JPK_FA_EUR!Y324&lt;&gt;"",SUMIFS(JPK_FA_EUR!AH:AH,JPK_FA_EUR!Y:Y,F336)+SUMIFS(JPK_FA_EUR!AJ:AJ,JPK_FA_EUR!Y:Y,F336)+SUMIFS(JPK_FA_EUR!AL:AL,JPK_FA_EUR!Y:Y,F336)+SUMIFS(JPK_FA_EUR!AN:AN,JPK_FA_EUR!Y:Y,F336)+SUMIFS(JPK_FA_EUR!AP:AP,JPK_FA_EUR!Y:Y,F336)+SUMIFS(JPK_FA_EUR!AR:AR,JPK_FA_EUR!Y:Y,F336),"")</f>
        <v/>
      </c>
      <c r="H336" s="7" t="str">
        <f>IF(JPK_FA_EUR!Y324&lt;&gt;"",SUMIFS(JPK_FA_EUR!AI:AI,JPK_FA_EUR!Y:Y,F336)+SUMIFS(JPK_FA_EUR!AK:AK,JPK_FA_EUR!Y:Y,F336)+SUMIFS(JPK_FA_EUR!AM:AM,JPK_FA_EUR!Y:Y,F336)+SUMIFS(JPK_FA_EUR!AM:AM,JPK_FA_EUR!Y:Y,F336)+SUMIFS(JPK_FA_EUR!AO:AO,JPK_FA_EUR!Y:Y,F336)+SUMIFS(JPK_FA_EUR!AQ:AQ,JPK_FA_EUR!Y:Y,F336),"")</f>
        <v/>
      </c>
    </row>
    <row r="337" spans="2:8" x14ac:dyDescent="0.35">
      <c r="B337" s="6" t="str">
        <f>IF(JPK_FA_PLN!Y325&lt;&gt;"",JPK_FA_PLN!Y325,"")</f>
        <v/>
      </c>
      <c r="C337" s="7" t="str">
        <f>IF(JPK_FA_PLN!Y325&lt;&gt;"",SUMIFS(JPK_FA_PLN!AH:AH,JPK_FA_PLN!Y:Y,B337)+SUMIFS(JPK_FA_PLN!AJ:AJ,JPK_FA_PLN!Y:Y,B337)+SUMIFS(JPK_FA_PLN!AL:AL,JPK_FA_PLN!Y:Y,B337)+SUMIFS(JPK_FA_PLN!AN:AN,JPK_FA_PLN!Y:Y,B337)+SUMIFS(JPK_FA_PLN!AP:AP,JPK_FA_PLN!Y:Y,B337)+SUMIFS(JPK_FA_PLN!AR:AR,JPK_FA_PLN!Y:Y,B337),"")</f>
        <v/>
      </c>
      <c r="D337" s="7" t="str">
        <f>IF(JPK_FA_PLN!Y325&lt;&gt;"",SUMIFS(JPK_FA_PLN!AI:AI,JPK_FA_PLN!Y:Y,B337)+SUMIFS(JPK_FA_PLN!AK:AK,JPK_FA_PLN!Y:Y,B337)+SUMIFS(JPK_FA_PLN!AM:AM,JPK_FA_PLN!Y:Y,B337)+SUMIFS(JPK_FA_PLN!AO:AO,JPK_FA_PLN!Y:Y,B337)+SUMIFS(JPK_FA_PLN!AQ:AQ,JPK_FA_PLN!Y:Y,B337),"")</f>
        <v/>
      </c>
      <c r="F337" s="6" t="str">
        <f>IF(JPK_FA_EUR!Y325&lt;&gt;"",JPK_FA_EUR!Y325,"")</f>
        <v/>
      </c>
      <c r="G337" s="7" t="str">
        <f>IF(JPK_FA_EUR!Y325&lt;&gt;"",SUMIFS(JPK_FA_EUR!AH:AH,JPK_FA_EUR!Y:Y,F337)+SUMIFS(JPK_FA_EUR!AJ:AJ,JPK_FA_EUR!Y:Y,F337)+SUMIFS(JPK_FA_EUR!AL:AL,JPK_FA_EUR!Y:Y,F337)+SUMIFS(JPK_FA_EUR!AN:AN,JPK_FA_EUR!Y:Y,F337)+SUMIFS(JPK_FA_EUR!AP:AP,JPK_FA_EUR!Y:Y,F337)+SUMIFS(JPK_FA_EUR!AR:AR,JPK_FA_EUR!Y:Y,F337),"")</f>
        <v/>
      </c>
      <c r="H337" s="7" t="str">
        <f>IF(JPK_FA_EUR!Y325&lt;&gt;"",SUMIFS(JPK_FA_EUR!AI:AI,JPK_FA_EUR!Y:Y,F337)+SUMIFS(JPK_FA_EUR!AK:AK,JPK_FA_EUR!Y:Y,F337)+SUMIFS(JPK_FA_EUR!AM:AM,JPK_FA_EUR!Y:Y,F337)+SUMIFS(JPK_FA_EUR!AM:AM,JPK_FA_EUR!Y:Y,F337)+SUMIFS(JPK_FA_EUR!AO:AO,JPK_FA_EUR!Y:Y,F337)+SUMIFS(JPK_FA_EUR!AQ:AQ,JPK_FA_EUR!Y:Y,F337),"")</f>
        <v/>
      </c>
    </row>
    <row r="338" spans="2:8" x14ac:dyDescent="0.35">
      <c r="B338" s="6" t="str">
        <f>IF(JPK_FA_PLN!Y326&lt;&gt;"",JPK_FA_PLN!Y326,"")</f>
        <v/>
      </c>
      <c r="C338" s="7" t="str">
        <f>IF(JPK_FA_PLN!Y326&lt;&gt;"",SUMIFS(JPK_FA_PLN!AH:AH,JPK_FA_PLN!Y:Y,B338)+SUMIFS(JPK_FA_PLN!AJ:AJ,JPK_FA_PLN!Y:Y,B338)+SUMIFS(JPK_FA_PLN!AL:AL,JPK_FA_PLN!Y:Y,B338)+SUMIFS(JPK_FA_PLN!AN:AN,JPK_FA_PLN!Y:Y,B338)+SUMIFS(JPK_FA_PLN!AP:AP,JPK_FA_PLN!Y:Y,B338)+SUMIFS(JPK_FA_PLN!AR:AR,JPK_FA_PLN!Y:Y,B338),"")</f>
        <v/>
      </c>
      <c r="D338" s="7" t="str">
        <f>IF(JPK_FA_PLN!Y326&lt;&gt;"",SUMIFS(JPK_FA_PLN!AI:AI,JPK_FA_PLN!Y:Y,B338)+SUMIFS(JPK_FA_PLN!AK:AK,JPK_FA_PLN!Y:Y,B338)+SUMIFS(JPK_FA_PLN!AM:AM,JPK_FA_PLN!Y:Y,B338)+SUMIFS(JPK_FA_PLN!AO:AO,JPK_FA_PLN!Y:Y,B338)+SUMIFS(JPK_FA_PLN!AQ:AQ,JPK_FA_PLN!Y:Y,B338),"")</f>
        <v/>
      </c>
      <c r="F338" s="6" t="str">
        <f>IF(JPK_FA_EUR!Y326&lt;&gt;"",JPK_FA_EUR!Y326,"")</f>
        <v/>
      </c>
      <c r="G338" s="7" t="str">
        <f>IF(JPK_FA_EUR!Y326&lt;&gt;"",SUMIFS(JPK_FA_EUR!AH:AH,JPK_FA_EUR!Y:Y,F338)+SUMIFS(JPK_FA_EUR!AJ:AJ,JPK_FA_EUR!Y:Y,F338)+SUMIFS(JPK_FA_EUR!AL:AL,JPK_FA_EUR!Y:Y,F338)+SUMIFS(JPK_FA_EUR!AN:AN,JPK_FA_EUR!Y:Y,F338)+SUMIFS(JPK_FA_EUR!AP:AP,JPK_FA_EUR!Y:Y,F338)+SUMIFS(JPK_FA_EUR!AR:AR,JPK_FA_EUR!Y:Y,F338),"")</f>
        <v/>
      </c>
      <c r="H338" s="7" t="str">
        <f>IF(JPK_FA_EUR!Y326&lt;&gt;"",SUMIFS(JPK_FA_EUR!AI:AI,JPK_FA_EUR!Y:Y,F338)+SUMIFS(JPK_FA_EUR!AK:AK,JPK_FA_EUR!Y:Y,F338)+SUMIFS(JPK_FA_EUR!AM:AM,JPK_FA_EUR!Y:Y,F338)+SUMIFS(JPK_FA_EUR!AM:AM,JPK_FA_EUR!Y:Y,F338)+SUMIFS(JPK_FA_EUR!AO:AO,JPK_FA_EUR!Y:Y,F338)+SUMIFS(JPK_FA_EUR!AQ:AQ,JPK_FA_EUR!Y:Y,F338),"")</f>
        <v/>
      </c>
    </row>
    <row r="339" spans="2:8" x14ac:dyDescent="0.35">
      <c r="B339" s="6" t="str">
        <f>IF(JPK_FA_PLN!Y327&lt;&gt;"",JPK_FA_PLN!Y327,"")</f>
        <v/>
      </c>
      <c r="C339" s="7" t="str">
        <f>IF(JPK_FA_PLN!Y327&lt;&gt;"",SUMIFS(JPK_FA_PLN!AH:AH,JPK_FA_PLN!Y:Y,B339)+SUMIFS(JPK_FA_PLN!AJ:AJ,JPK_FA_PLN!Y:Y,B339)+SUMIFS(JPK_FA_PLN!AL:AL,JPK_FA_PLN!Y:Y,B339)+SUMIFS(JPK_FA_PLN!AN:AN,JPK_FA_PLN!Y:Y,B339)+SUMIFS(JPK_FA_PLN!AP:AP,JPK_FA_PLN!Y:Y,B339)+SUMIFS(JPK_FA_PLN!AR:AR,JPK_FA_PLN!Y:Y,B339),"")</f>
        <v/>
      </c>
      <c r="D339" s="7" t="str">
        <f>IF(JPK_FA_PLN!Y327&lt;&gt;"",SUMIFS(JPK_FA_PLN!AI:AI,JPK_FA_PLN!Y:Y,B339)+SUMIFS(JPK_FA_PLN!AK:AK,JPK_FA_PLN!Y:Y,B339)+SUMIFS(JPK_FA_PLN!AM:AM,JPK_FA_PLN!Y:Y,B339)+SUMIFS(JPK_FA_PLN!AO:AO,JPK_FA_PLN!Y:Y,B339)+SUMIFS(JPK_FA_PLN!AQ:AQ,JPK_FA_PLN!Y:Y,B339),"")</f>
        <v/>
      </c>
      <c r="F339" s="6" t="str">
        <f>IF(JPK_FA_EUR!Y327&lt;&gt;"",JPK_FA_EUR!Y327,"")</f>
        <v/>
      </c>
      <c r="G339" s="7" t="str">
        <f>IF(JPK_FA_EUR!Y327&lt;&gt;"",SUMIFS(JPK_FA_EUR!AH:AH,JPK_FA_EUR!Y:Y,F339)+SUMIFS(JPK_FA_EUR!AJ:AJ,JPK_FA_EUR!Y:Y,F339)+SUMIFS(JPK_FA_EUR!AL:AL,JPK_FA_EUR!Y:Y,F339)+SUMIFS(JPK_FA_EUR!AN:AN,JPK_FA_EUR!Y:Y,F339)+SUMIFS(JPK_FA_EUR!AP:AP,JPK_FA_EUR!Y:Y,F339)+SUMIFS(JPK_FA_EUR!AR:AR,JPK_FA_EUR!Y:Y,F339),"")</f>
        <v/>
      </c>
      <c r="H339" s="7" t="str">
        <f>IF(JPK_FA_EUR!Y327&lt;&gt;"",SUMIFS(JPK_FA_EUR!AI:AI,JPK_FA_EUR!Y:Y,F339)+SUMIFS(JPK_FA_EUR!AK:AK,JPK_FA_EUR!Y:Y,F339)+SUMIFS(JPK_FA_EUR!AM:AM,JPK_FA_EUR!Y:Y,F339)+SUMIFS(JPK_FA_EUR!AM:AM,JPK_FA_EUR!Y:Y,F339)+SUMIFS(JPK_FA_EUR!AO:AO,JPK_FA_EUR!Y:Y,F339)+SUMIFS(JPK_FA_EUR!AQ:AQ,JPK_FA_EUR!Y:Y,F339),"")</f>
        <v/>
      </c>
    </row>
    <row r="340" spans="2:8" x14ac:dyDescent="0.35">
      <c r="B340" s="6" t="str">
        <f>IF(JPK_FA_PLN!Y328&lt;&gt;"",JPK_FA_PLN!Y328,"")</f>
        <v/>
      </c>
      <c r="C340" s="7" t="str">
        <f>IF(JPK_FA_PLN!Y328&lt;&gt;"",SUMIFS(JPK_FA_PLN!AH:AH,JPK_FA_PLN!Y:Y,B340)+SUMIFS(JPK_FA_PLN!AJ:AJ,JPK_FA_PLN!Y:Y,B340)+SUMIFS(JPK_FA_PLN!AL:AL,JPK_FA_PLN!Y:Y,B340)+SUMIFS(JPK_FA_PLN!AN:AN,JPK_FA_PLN!Y:Y,B340)+SUMIFS(JPK_FA_PLN!AP:AP,JPK_FA_PLN!Y:Y,B340)+SUMIFS(JPK_FA_PLN!AR:AR,JPK_FA_PLN!Y:Y,B340),"")</f>
        <v/>
      </c>
      <c r="D340" s="7" t="str">
        <f>IF(JPK_FA_PLN!Y328&lt;&gt;"",SUMIFS(JPK_FA_PLN!AI:AI,JPK_FA_PLN!Y:Y,B340)+SUMIFS(JPK_FA_PLN!AK:AK,JPK_FA_PLN!Y:Y,B340)+SUMIFS(JPK_FA_PLN!AM:AM,JPK_FA_PLN!Y:Y,B340)+SUMIFS(JPK_FA_PLN!AO:AO,JPK_FA_PLN!Y:Y,B340)+SUMIFS(JPK_FA_PLN!AQ:AQ,JPK_FA_PLN!Y:Y,B340),"")</f>
        <v/>
      </c>
      <c r="F340" s="6" t="str">
        <f>IF(JPK_FA_EUR!Y328&lt;&gt;"",JPK_FA_EUR!Y328,"")</f>
        <v/>
      </c>
      <c r="G340" s="7" t="str">
        <f>IF(JPK_FA_EUR!Y328&lt;&gt;"",SUMIFS(JPK_FA_EUR!AH:AH,JPK_FA_EUR!Y:Y,F340)+SUMIFS(JPK_FA_EUR!AJ:AJ,JPK_FA_EUR!Y:Y,F340)+SUMIFS(JPK_FA_EUR!AL:AL,JPK_FA_EUR!Y:Y,F340)+SUMIFS(JPK_FA_EUR!AN:AN,JPK_FA_EUR!Y:Y,F340)+SUMIFS(JPK_FA_EUR!AP:AP,JPK_FA_EUR!Y:Y,F340)+SUMIFS(JPK_FA_EUR!AR:AR,JPK_FA_EUR!Y:Y,F340),"")</f>
        <v/>
      </c>
      <c r="H340" s="7" t="str">
        <f>IF(JPK_FA_EUR!Y328&lt;&gt;"",SUMIFS(JPK_FA_EUR!AI:AI,JPK_FA_EUR!Y:Y,F340)+SUMIFS(JPK_FA_EUR!AK:AK,JPK_FA_EUR!Y:Y,F340)+SUMIFS(JPK_FA_EUR!AM:AM,JPK_FA_EUR!Y:Y,F340)+SUMIFS(JPK_FA_EUR!AM:AM,JPK_FA_EUR!Y:Y,F340)+SUMIFS(JPK_FA_EUR!AO:AO,JPK_FA_EUR!Y:Y,F340)+SUMIFS(JPK_FA_EUR!AQ:AQ,JPK_FA_EUR!Y:Y,F340),"")</f>
        <v/>
      </c>
    </row>
    <row r="341" spans="2:8" x14ac:dyDescent="0.35">
      <c r="B341" s="6" t="str">
        <f>IF(JPK_FA_PLN!Y329&lt;&gt;"",JPK_FA_PLN!Y329,"")</f>
        <v/>
      </c>
      <c r="C341" s="7" t="str">
        <f>IF(JPK_FA_PLN!Y329&lt;&gt;"",SUMIFS(JPK_FA_PLN!AH:AH,JPK_FA_PLN!Y:Y,B341)+SUMIFS(JPK_FA_PLN!AJ:AJ,JPK_FA_PLN!Y:Y,B341)+SUMIFS(JPK_FA_PLN!AL:AL,JPK_FA_PLN!Y:Y,B341)+SUMIFS(JPK_FA_PLN!AN:AN,JPK_FA_PLN!Y:Y,B341)+SUMIFS(JPK_FA_PLN!AP:AP,JPK_FA_PLN!Y:Y,B341)+SUMIFS(JPK_FA_PLN!AR:AR,JPK_FA_PLN!Y:Y,B341),"")</f>
        <v/>
      </c>
      <c r="D341" s="7" t="str">
        <f>IF(JPK_FA_PLN!Y329&lt;&gt;"",SUMIFS(JPK_FA_PLN!AI:AI,JPK_FA_PLN!Y:Y,B341)+SUMIFS(JPK_FA_PLN!AK:AK,JPK_FA_PLN!Y:Y,B341)+SUMIFS(JPK_FA_PLN!AM:AM,JPK_FA_PLN!Y:Y,B341)+SUMIFS(JPK_FA_PLN!AO:AO,JPK_FA_PLN!Y:Y,B341)+SUMIFS(JPK_FA_PLN!AQ:AQ,JPK_FA_PLN!Y:Y,B341),"")</f>
        <v/>
      </c>
      <c r="F341" s="6" t="str">
        <f>IF(JPK_FA_EUR!Y329&lt;&gt;"",JPK_FA_EUR!Y329,"")</f>
        <v/>
      </c>
      <c r="G341" s="7" t="str">
        <f>IF(JPK_FA_EUR!Y329&lt;&gt;"",SUMIFS(JPK_FA_EUR!AH:AH,JPK_FA_EUR!Y:Y,F341)+SUMIFS(JPK_FA_EUR!AJ:AJ,JPK_FA_EUR!Y:Y,F341)+SUMIFS(JPK_FA_EUR!AL:AL,JPK_FA_EUR!Y:Y,F341)+SUMIFS(JPK_FA_EUR!AN:AN,JPK_FA_EUR!Y:Y,F341)+SUMIFS(JPK_FA_EUR!AP:AP,JPK_FA_EUR!Y:Y,F341)+SUMIFS(JPK_FA_EUR!AR:AR,JPK_FA_EUR!Y:Y,F341),"")</f>
        <v/>
      </c>
      <c r="H341" s="7" t="str">
        <f>IF(JPK_FA_EUR!Y329&lt;&gt;"",SUMIFS(JPK_FA_EUR!AI:AI,JPK_FA_EUR!Y:Y,F341)+SUMIFS(JPK_FA_EUR!AK:AK,JPK_FA_EUR!Y:Y,F341)+SUMIFS(JPK_FA_EUR!AM:AM,JPK_FA_EUR!Y:Y,F341)+SUMIFS(JPK_FA_EUR!AM:AM,JPK_FA_EUR!Y:Y,F341)+SUMIFS(JPK_FA_EUR!AO:AO,JPK_FA_EUR!Y:Y,F341)+SUMIFS(JPK_FA_EUR!AQ:AQ,JPK_FA_EUR!Y:Y,F341),"")</f>
        <v/>
      </c>
    </row>
    <row r="342" spans="2:8" x14ac:dyDescent="0.35">
      <c r="B342" s="6" t="str">
        <f>IF(JPK_FA_PLN!Y330&lt;&gt;"",JPK_FA_PLN!Y330,"")</f>
        <v/>
      </c>
      <c r="C342" s="7" t="str">
        <f>IF(JPK_FA_PLN!Y330&lt;&gt;"",SUMIFS(JPK_FA_PLN!AH:AH,JPK_FA_PLN!Y:Y,B342)+SUMIFS(JPK_FA_PLN!AJ:AJ,JPK_FA_PLN!Y:Y,B342)+SUMIFS(JPK_FA_PLN!AL:AL,JPK_FA_PLN!Y:Y,B342)+SUMIFS(JPK_FA_PLN!AN:AN,JPK_FA_PLN!Y:Y,B342)+SUMIFS(JPK_FA_PLN!AP:AP,JPK_FA_PLN!Y:Y,B342)+SUMIFS(JPK_FA_PLN!AR:AR,JPK_FA_PLN!Y:Y,B342),"")</f>
        <v/>
      </c>
      <c r="D342" s="7" t="str">
        <f>IF(JPK_FA_PLN!Y330&lt;&gt;"",SUMIFS(JPK_FA_PLN!AI:AI,JPK_FA_PLN!Y:Y,B342)+SUMIFS(JPK_FA_PLN!AK:AK,JPK_FA_PLN!Y:Y,B342)+SUMIFS(JPK_FA_PLN!AM:AM,JPK_FA_PLN!Y:Y,B342)+SUMIFS(JPK_FA_PLN!AO:AO,JPK_FA_PLN!Y:Y,B342)+SUMIFS(JPK_FA_PLN!AQ:AQ,JPK_FA_PLN!Y:Y,B342),"")</f>
        <v/>
      </c>
      <c r="F342" s="6" t="str">
        <f>IF(JPK_FA_EUR!Y330&lt;&gt;"",JPK_FA_EUR!Y330,"")</f>
        <v/>
      </c>
      <c r="G342" s="7" t="str">
        <f>IF(JPK_FA_EUR!Y330&lt;&gt;"",SUMIFS(JPK_FA_EUR!AH:AH,JPK_FA_EUR!Y:Y,F342)+SUMIFS(JPK_FA_EUR!AJ:AJ,JPK_FA_EUR!Y:Y,F342)+SUMIFS(JPK_FA_EUR!AL:AL,JPK_FA_EUR!Y:Y,F342)+SUMIFS(JPK_FA_EUR!AN:AN,JPK_FA_EUR!Y:Y,F342)+SUMIFS(JPK_FA_EUR!AP:AP,JPK_FA_EUR!Y:Y,F342)+SUMIFS(JPK_FA_EUR!AR:AR,JPK_FA_EUR!Y:Y,F342),"")</f>
        <v/>
      </c>
      <c r="H342" s="7" t="str">
        <f>IF(JPK_FA_EUR!Y330&lt;&gt;"",SUMIFS(JPK_FA_EUR!AI:AI,JPK_FA_EUR!Y:Y,F342)+SUMIFS(JPK_FA_EUR!AK:AK,JPK_FA_EUR!Y:Y,F342)+SUMIFS(JPK_FA_EUR!AM:AM,JPK_FA_EUR!Y:Y,F342)+SUMIFS(JPK_FA_EUR!AM:AM,JPK_FA_EUR!Y:Y,F342)+SUMIFS(JPK_FA_EUR!AO:AO,JPK_FA_EUR!Y:Y,F342)+SUMIFS(JPK_FA_EUR!AQ:AQ,JPK_FA_EUR!Y:Y,F342),"")</f>
        <v/>
      </c>
    </row>
    <row r="343" spans="2:8" x14ac:dyDescent="0.35">
      <c r="B343" s="6" t="str">
        <f>IF(JPK_FA_PLN!Y331&lt;&gt;"",JPK_FA_PLN!Y331,"")</f>
        <v/>
      </c>
      <c r="C343" s="7" t="str">
        <f>IF(JPK_FA_PLN!Y331&lt;&gt;"",SUMIFS(JPK_FA_PLN!AH:AH,JPK_FA_PLN!Y:Y,B343)+SUMIFS(JPK_FA_PLN!AJ:AJ,JPK_FA_PLN!Y:Y,B343)+SUMIFS(JPK_FA_PLN!AL:AL,JPK_FA_PLN!Y:Y,B343)+SUMIFS(JPK_FA_PLN!AN:AN,JPK_FA_PLN!Y:Y,B343)+SUMIFS(JPK_FA_PLN!AP:AP,JPK_FA_PLN!Y:Y,B343)+SUMIFS(JPK_FA_PLN!AR:AR,JPK_FA_PLN!Y:Y,B343),"")</f>
        <v/>
      </c>
      <c r="D343" s="7" t="str">
        <f>IF(JPK_FA_PLN!Y331&lt;&gt;"",SUMIFS(JPK_FA_PLN!AI:AI,JPK_FA_PLN!Y:Y,B343)+SUMIFS(JPK_FA_PLN!AK:AK,JPK_FA_PLN!Y:Y,B343)+SUMIFS(JPK_FA_PLN!AM:AM,JPK_FA_PLN!Y:Y,B343)+SUMIFS(JPK_FA_PLN!AO:AO,JPK_FA_PLN!Y:Y,B343)+SUMIFS(JPK_FA_PLN!AQ:AQ,JPK_FA_PLN!Y:Y,B343),"")</f>
        <v/>
      </c>
      <c r="F343" s="6" t="str">
        <f>IF(JPK_FA_EUR!Y331&lt;&gt;"",JPK_FA_EUR!Y331,"")</f>
        <v/>
      </c>
      <c r="G343" s="7" t="str">
        <f>IF(JPK_FA_EUR!Y331&lt;&gt;"",SUMIFS(JPK_FA_EUR!AH:AH,JPK_FA_EUR!Y:Y,F343)+SUMIFS(JPK_FA_EUR!AJ:AJ,JPK_FA_EUR!Y:Y,F343)+SUMIFS(JPK_FA_EUR!AL:AL,JPK_FA_EUR!Y:Y,F343)+SUMIFS(JPK_FA_EUR!AN:AN,JPK_FA_EUR!Y:Y,F343)+SUMIFS(JPK_FA_EUR!AP:AP,JPK_FA_EUR!Y:Y,F343)+SUMIFS(JPK_FA_EUR!AR:AR,JPK_FA_EUR!Y:Y,F343),"")</f>
        <v/>
      </c>
      <c r="H343" s="7" t="str">
        <f>IF(JPK_FA_EUR!Y331&lt;&gt;"",SUMIFS(JPK_FA_EUR!AI:AI,JPK_FA_EUR!Y:Y,F343)+SUMIFS(JPK_FA_EUR!AK:AK,JPK_FA_EUR!Y:Y,F343)+SUMIFS(JPK_FA_EUR!AM:AM,JPK_FA_EUR!Y:Y,F343)+SUMIFS(JPK_FA_EUR!AM:AM,JPK_FA_EUR!Y:Y,F343)+SUMIFS(JPK_FA_EUR!AO:AO,JPK_FA_EUR!Y:Y,F343)+SUMIFS(JPK_FA_EUR!AQ:AQ,JPK_FA_EUR!Y:Y,F343),"")</f>
        <v/>
      </c>
    </row>
    <row r="344" spans="2:8" x14ac:dyDescent="0.35">
      <c r="B344" s="6" t="str">
        <f>IF(JPK_FA_PLN!Y332&lt;&gt;"",JPK_FA_PLN!Y332,"")</f>
        <v/>
      </c>
      <c r="C344" s="7" t="str">
        <f>IF(JPK_FA_PLN!Y332&lt;&gt;"",SUMIFS(JPK_FA_PLN!AH:AH,JPK_FA_PLN!Y:Y,B344)+SUMIFS(JPK_FA_PLN!AJ:AJ,JPK_FA_PLN!Y:Y,B344)+SUMIFS(JPK_FA_PLN!AL:AL,JPK_FA_PLN!Y:Y,B344)+SUMIFS(JPK_FA_PLN!AN:AN,JPK_FA_PLN!Y:Y,B344)+SUMIFS(JPK_FA_PLN!AP:AP,JPK_FA_PLN!Y:Y,B344)+SUMIFS(JPK_FA_PLN!AR:AR,JPK_FA_PLN!Y:Y,B344),"")</f>
        <v/>
      </c>
      <c r="D344" s="7" t="str">
        <f>IF(JPK_FA_PLN!Y332&lt;&gt;"",SUMIFS(JPK_FA_PLN!AI:AI,JPK_FA_PLN!Y:Y,B344)+SUMIFS(JPK_FA_PLN!AK:AK,JPK_FA_PLN!Y:Y,B344)+SUMIFS(JPK_FA_PLN!AM:AM,JPK_FA_PLN!Y:Y,B344)+SUMIFS(JPK_FA_PLN!AO:AO,JPK_FA_PLN!Y:Y,B344)+SUMIFS(JPK_FA_PLN!AQ:AQ,JPK_FA_PLN!Y:Y,B344),"")</f>
        <v/>
      </c>
      <c r="F344" s="6" t="str">
        <f>IF(JPK_FA_EUR!Y332&lt;&gt;"",JPK_FA_EUR!Y332,"")</f>
        <v/>
      </c>
      <c r="G344" s="7" t="str">
        <f>IF(JPK_FA_EUR!Y332&lt;&gt;"",SUMIFS(JPK_FA_EUR!AH:AH,JPK_FA_EUR!Y:Y,F344)+SUMIFS(JPK_FA_EUR!AJ:AJ,JPK_FA_EUR!Y:Y,F344)+SUMIFS(JPK_FA_EUR!AL:AL,JPK_FA_EUR!Y:Y,F344)+SUMIFS(JPK_FA_EUR!AN:AN,JPK_FA_EUR!Y:Y,F344)+SUMIFS(JPK_FA_EUR!AP:AP,JPK_FA_EUR!Y:Y,F344)+SUMIFS(JPK_FA_EUR!AR:AR,JPK_FA_EUR!Y:Y,F344),"")</f>
        <v/>
      </c>
      <c r="H344" s="7" t="str">
        <f>IF(JPK_FA_EUR!Y332&lt;&gt;"",SUMIFS(JPK_FA_EUR!AI:AI,JPK_FA_EUR!Y:Y,F344)+SUMIFS(JPK_FA_EUR!AK:AK,JPK_FA_EUR!Y:Y,F344)+SUMIFS(JPK_FA_EUR!AM:AM,JPK_FA_EUR!Y:Y,F344)+SUMIFS(JPK_FA_EUR!AM:AM,JPK_FA_EUR!Y:Y,F344)+SUMIFS(JPK_FA_EUR!AO:AO,JPK_FA_EUR!Y:Y,F344)+SUMIFS(JPK_FA_EUR!AQ:AQ,JPK_FA_EUR!Y:Y,F344),"")</f>
        <v/>
      </c>
    </row>
    <row r="345" spans="2:8" x14ac:dyDescent="0.35">
      <c r="B345" s="6" t="str">
        <f>IF(JPK_FA_PLN!Y333&lt;&gt;"",JPK_FA_PLN!Y333,"")</f>
        <v/>
      </c>
      <c r="C345" s="7" t="str">
        <f>IF(JPK_FA_PLN!Y333&lt;&gt;"",SUMIFS(JPK_FA_PLN!AH:AH,JPK_FA_PLN!Y:Y,B345)+SUMIFS(JPK_FA_PLN!AJ:AJ,JPK_FA_PLN!Y:Y,B345)+SUMIFS(JPK_FA_PLN!AL:AL,JPK_FA_PLN!Y:Y,B345)+SUMIFS(JPK_FA_PLN!AN:AN,JPK_FA_PLN!Y:Y,B345)+SUMIFS(JPK_FA_PLN!AP:AP,JPK_FA_PLN!Y:Y,B345)+SUMIFS(JPK_FA_PLN!AR:AR,JPK_FA_PLN!Y:Y,B345),"")</f>
        <v/>
      </c>
      <c r="D345" s="7" t="str">
        <f>IF(JPK_FA_PLN!Y333&lt;&gt;"",SUMIFS(JPK_FA_PLN!AI:AI,JPK_FA_PLN!Y:Y,B345)+SUMIFS(JPK_FA_PLN!AK:AK,JPK_FA_PLN!Y:Y,B345)+SUMIFS(JPK_FA_PLN!AM:AM,JPK_FA_PLN!Y:Y,B345)+SUMIFS(JPK_FA_PLN!AO:AO,JPK_FA_PLN!Y:Y,B345)+SUMIFS(JPK_FA_PLN!AQ:AQ,JPK_FA_PLN!Y:Y,B345),"")</f>
        <v/>
      </c>
      <c r="F345" s="6" t="str">
        <f>IF(JPK_FA_EUR!Y333&lt;&gt;"",JPK_FA_EUR!Y333,"")</f>
        <v/>
      </c>
      <c r="G345" s="7" t="str">
        <f>IF(JPK_FA_EUR!Y333&lt;&gt;"",SUMIFS(JPK_FA_EUR!AH:AH,JPK_FA_EUR!Y:Y,F345)+SUMIFS(JPK_FA_EUR!AJ:AJ,JPK_FA_EUR!Y:Y,F345)+SUMIFS(JPK_FA_EUR!AL:AL,JPK_FA_EUR!Y:Y,F345)+SUMIFS(JPK_FA_EUR!AN:AN,JPK_FA_EUR!Y:Y,F345)+SUMIFS(JPK_FA_EUR!AP:AP,JPK_FA_EUR!Y:Y,F345)+SUMIFS(JPK_FA_EUR!AR:AR,JPK_FA_EUR!Y:Y,F345),"")</f>
        <v/>
      </c>
      <c r="H345" s="7" t="str">
        <f>IF(JPK_FA_EUR!Y333&lt;&gt;"",SUMIFS(JPK_FA_EUR!AI:AI,JPK_FA_EUR!Y:Y,F345)+SUMIFS(JPK_FA_EUR!AK:AK,JPK_FA_EUR!Y:Y,F345)+SUMIFS(JPK_FA_EUR!AM:AM,JPK_FA_EUR!Y:Y,F345)+SUMIFS(JPK_FA_EUR!AM:AM,JPK_FA_EUR!Y:Y,F345)+SUMIFS(JPK_FA_EUR!AO:AO,JPK_FA_EUR!Y:Y,F345)+SUMIFS(JPK_FA_EUR!AQ:AQ,JPK_FA_EUR!Y:Y,F345),"")</f>
        <v/>
      </c>
    </row>
    <row r="346" spans="2:8" x14ac:dyDescent="0.35">
      <c r="B346" s="6" t="str">
        <f>IF(JPK_FA_PLN!Y334&lt;&gt;"",JPK_FA_PLN!Y334,"")</f>
        <v/>
      </c>
      <c r="C346" s="7" t="str">
        <f>IF(JPK_FA_PLN!Y334&lt;&gt;"",SUMIFS(JPK_FA_PLN!AH:AH,JPK_FA_PLN!Y:Y,B346)+SUMIFS(JPK_FA_PLN!AJ:AJ,JPK_FA_PLN!Y:Y,B346)+SUMIFS(JPK_FA_PLN!AL:AL,JPK_FA_PLN!Y:Y,B346)+SUMIFS(JPK_FA_PLN!AN:AN,JPK_FA_PLN!Y:Y,B346)+SUMIFS(JPK_FA_PLN!AP:AP,JPK_FA_PLN!Y:Y,B346)+SUMIFS(JPK_FA_PLN!AR:AR,JPK_FA_PLN!Y:Y,B346),"")</f>
        <v/>
      </c>
      <c r="D346" s="7" t="str">
        <f>IF(JPK_FA_PLN!Y334&lt;&gt;"",SUMIFS(JPK_FA_PLN!AI:AI,JPK_FA_PLN!Y:Y,B346)+SUMIFS(JPK_FA_PLN!AK:AK,JPK_FA_PLN!Y:Y,B346)+SUMIFS(JPK_FA_PLN!AM:AM,JPK_FA_PLN!Y:Y,B346)+SUMIFS(JPK_FA_PLN!AO:AO,JPK_FA_PLN!Y:Y,B346)+SUMIFS(JPK_FA_PLN!AQ:AQ,JPK_FA_PLN!Y:Y,B346),"")</f>
        <v/>
      </c>
      <c r="F346" s="6" t="str">
        <f>IF(JPK_FA_EUR!Y334&lt;&gt;"",JPK_FA_EUR!Y334,"")</f>
        <v/>
      </c>
      <c r="G346" s="7" t="str">
        <f>IF(JPK_FA_EUR!Y334&lt;&gt;"",SUMIFS(JPK_FA_EUR!AH:AH,JPK_FA_EUR!Y:Y,F346)+SUMIFS(JPK_FA_EUR!AJ:AJ,JPK_FA_EUR!Y:Y,F346)+SUMIFS(JPK_FA_EUR!AL:AL,JPK_FA_EUR!Y:Y,F346)+SUMIFS(JPK_FA_EUR!AN:AN,JPK_FA_EUR!Y:Y,F346)+SUMIFS(JPK_FA_EUR!AP:AP,JPK_FA_EUR!Y:Y,F346)+SUMIFS(JPK_FA_EUR!AR:AR,JPK_FA_EUR!Y:Y,F346),"")</f>
        <v/>
      </c>
      <c r="H346" s="7" t="str">
        <f>IF(JPK_FA_EUR!Y334&lt;&gt;"",SUMIFS(JPK_FA_EUR!AI:AI,JPK_FA_EUR!Y:Y,F346)+SUMIFS(JPK_FA_EUR!AK:AK,JPK_FA_EUR!Y:Y,F346)+SUMIFS(JPK_FA_EUR!AM:AM,JPK_FA_EUR!Y:Y,F346)+SUMIFS(JPK_FA_EUR!AM:AM,JPK_FA_EUR!Y:Y,F346)+SUMIFS(JPK_FA_EUR!AO:AO,JPK_FA_EUR!Y:Y,F346)+SUMIFS(JPK_FA_EUR!AQ:AQ,JPK_FA_EUR!Y:Y,F346),"")</f>
        <v/>
      </c>
    </row>
    <row r="347" spans="2:8" x14ac:dyDescent="0.35">
      <c r="B347" s="6" t="str">
        <f>IF(JPK_FA_PLN!Y335&lt;&gt;"",JPK_FA_PLN!Y335,"")</f>
        <v/>
      </c>
      <c r="C347" s="7" t="str">
        <f>IF(JPK_FA_PLN!Y335&lt;&gt;"",SUMIFS(JPK_FA_PLN!AH:AH,JPK_FA_PLN!Y:Y,B347)+SUMIFS(JPK_FA_PLN!AJ:AJ,JPK_FA_PLN!Y:Y,B347)+SUMIFS(JPK_FA_PLN!AL:AL,JPK_FA_PLN!Y:Y,B347)+SUMIFS(JPK_FA_PLN!AN:AN,JPK_FA_PLN!Y:Y,B347)+SUMIFS(JPK_FA_PLN!AP:AP,JPK_FA_PLN!Y:Y,B347)+SUMIFS(JPK_FA_PLN!AR:AR,JPK_FA_PLN!Y:Y,B347),"")</f>
        <v/>
      </c>
      <c r="D347" s="7" t="str">
        <f>IF(JPK_FA_PLN!Y335&lt;&gt;"",SUMIFS(JPK_FA_PLN!AI:AI,JPK_FA_PLN!Y:Y,B347)+SUMIFS(JPK_FA_PLN!AK:AK,JPK_FA_PLN!Y:Y,B347)+SUMIFS(JPK_FA_PLN!AM:AM,JPK_FA_PLN!Y:Y,B347)+SUMIFS(JPK_FA_PLN!AO:AO,JPK_FA_PLN!Y:Y,B347)+SUMIFS(JPK_FA_PLN!AQ:AQ,JPK_FA_PLN!Y:Y,B347),"")</f>
        <v/>
      </c>
      <c r="F347" s="6" t="str">
        <f>IF(JPK_FA_EUR!Y335&lt;&gt;"",JPK_FA_EUR!Y335,"")</f>
        <v/>
      </c>
      <c r="G347" s="7" t="str">
        <f>IF(JPK_FA_EUR!Y335&lt;&gt;"",SUMIFS(JPK_FA_EUR!AH:AH,JPK_FA_EUR!Y:Y,F347)+SUMIFS(JPK_FA_EUR!AJ:AJ,JPK_FA_EUR!Y:Y,F347)+SUMIFS(JPK_FA_EUR!AL:AL,JPK_FA_EUR!Y:Y,F347)+SUMIFS(JPK_FA_EUR!AN:AN,JPK_FA_EUR!Y:Y,F347)+SUMIFS(JPK_FA_EUR!AP:AP,JPK_FA_EUR!Y:Y,F347)+SUMIFS(JPK_FA_EUR!AR:AR,JPK_FA_EUR!Y:Y,F347),"")</f>
        <v/>
      </c>
      <c r="H347" s="7" t="str">
        <f>IF(JPK_FA_EUR!Y335&lt;&gt;"",SUMIFS(JPK_FA_EUR!AI:AI,JPK_FA_EUR!Y:Y,F347)+SUMIFS(JPK_FA_EUR!AK:AK,JPK_FA_EUR!Y:Y,F347)+SUMIFS(JPK_FA_EUR!AM:AM,JPK_FA_EUR!Y:Y,F347)+SUMIFS(JPK_FA_EUR!AM:AM,JPK_FA_EUR!Y:Y,F347)+SUMIFS(JPK_FA_EUR!AO:AO,JPK_FA_EUR!Y:Y,F347)+SUMIFS(JPK_FA_EUR!AQ:AQ,JPK_FA_EUR!Y:Y,F347),"")</f>
        <v/>
      </c>
    </row>
    <row r="348" spans="2:8" x14ac:dyDescent="0.35">
      <c r="B348" s="6" t="str">
        <f>IF(JPK_FA_PLN!Y336&lt;&gt;"",JPK_FA_PLN!Y336,"")</f>
        <v/>
      </c>
      <c r="C348" s="7" t="str">
        <f>IF(JPK_FA_PLN!Y336&lt;&gt;"",SUMIFS(JPK_FA_PLN!AH:AH,JPK_FA_PLN!Y:Y,B348)+SUMIFS(JPK_FA_PLN!AJ:AJ,JPK_FA_PLN!Y:Y,B348)+SUMIFS(JPK_FA_PLN!AL:AL,JPK_FA_PLN!Y:Y,B348)+SUMIFS(JPK_FA_PLN!AN:AN,JPK_FA_PLN!Y:Y,B348)+SUMIFS(JPK_FA_PLN!AP:AP,JPK_FA_PLN!Y:Y,B348)+SUMIFS(JPK_FA_PLN!AR:AR,JPK_FA_PLN!Y:Y,B348),"")</f>
        <v/>
      </c>
      <c r="D348" s="7" t="str">
        <f>IF(JPK_FA_PLN!Y336&lt;&gt;"",SUMIFS(JPK_FA_PLN!AI:AI,JPK_FA_PLN!Y:Y,B348)+SUMIFS(JPK_FA_PLN!AK:AK,JPK_FA_PLN!Y:Y,B348)+SUMIFS(JPK_FA_PLN!AM:AM,JPK_FA_PLN!Y:Y,B348)+SUMIFS(JPK_FA_PLN!AO:AO,JPK_FA_PLN!Y:Y,B348)+SUMIFS(JPK_FA_PLN!AQ:AQ,JPK_FA_PLN!Y:Y,B348),"")</f>
        <v/>
      </c>
      <c r="F348" s="6" t="str">
        <f>IF(JPK_FA_EUR!Y336&lt;&gt;"",JPK_FA_EUR!Y336,"")</f>
        <v/>
      </c>
      <c r="G348" s="7" t="str">
        <f>IF(JPK_FA_EUR!Y336&lt;&gt;"",SUMIFS(JPK_FA_EUR!AH:AH,JPK_FA_EUR!Y:Y,F348)+SUMIFS(JPK_FA_EUR!AJ:AJ,JPK_FA_EUR!Y:Y,F348)+SUMIFS(JPK_FA_EUR!AL:AL,JPK_FA_EUR!Y:Y,F348)+SUMIFS(JPK_FA_EUR!AN:AN,JPK_FA_EUR!Y:Y,F348)+SUMIFS(JPK_FA_EUR!AP:AP,JPK_FA_EUR!Y:Y,F348)+SUMIFS(JPK_FA_EUR!AR:AR,JPK_FA_EUR!Y:Y,F348),"")</f>
        <v/>
      </c>
      <c r="H348" s="7" t="str">
        <f>IF(JPK_FA_EUR!Y336&lt;&gt;"",SUMIFS(JPK_FA_EUR!AI:AI,JPK_FA_EUR!Y:Y,F348)+SUMIFS(JPK_FA_EUR!AK:AK,JPK_FA_EUR!Y:Y,F348)+SUMIFS(JPK_FA_EUR!AM:AM,JPK_FA_EUR!Y:Y,F348)+SUMIFS(JPK_FA_EUR!AM:AM,JPK_FA_EUR!Y:Y,F348)+SUMIFS(JPK_FA_EUR!AO:AO,JPK_FA_EUR!Y:Y,F348)+SUMIFS(JPK_FA_EUR!AQ:AQ,JPK_FA_EUR!Y:Y,F348),"")</f>
        <v/>
      </c>
    </row>
    <row r="349" spans="2:8" x14ac:dyDescent="0.35">
      <c r="B349" s="6" t="str">
        <f>IF(JPK_FA_PLN!Y337&lt;&gt;"",JPK_FA_PLN!Y337,"")</f>
        <v/>
      </c>
      <c r="C349" s="7" t="str">
        <f>IF(JPK_FA_PLN!Y337&lt;&gt;"",SUMIFS(JPK_FA_PLN!AH:AH,JPK_FA_PLN!Y:Y,B349)+SUMIFS(JPK_FA_PLN!AJ:AJ,JPK_FA_PLN!Y:Y,B349)+SUMIFS(JPK_FA_PLN!AL:AL,JPK_FA_PLN!Y:Y,B349)+SUMIFS(JPK_FA_PLN!AN:AN,JPK_FA_PLN!Y:Y,B349)+SUMIFS(JPK_FA_PLN!AP:AP,JPK_FA_PLN!Y:Y,B349)+SUMIFS(JPK_FA_PLN!AR:AR,JPK_FA_PLN!Y:Y,B349),"")</f>
        <v/>
      </c>
      <c r="D349" s="7" t="str">
        <f>IF(JPK_FA_PLN!Y337&lt;&gt;"",SUMIFS(JPK_FA_PLN!AI:AI,JPK_FA_PLN!Y:Y,B349)+SUMIFS(JPK_FA_PLN!AK:AK,JPK_FA_PLN!Y:Y,B349)+SUMIFS(JPK_FA_PLN!AM:AM,JPK_FA_PLN!Y:Y,B349)+SUMIFS(JPK_FA_PLN!AO:AO,JPK_FA_PLN!Y:Y,B349)+SUMIFS(JPK_FA_PLN!AQ:AQ,JPK_FA_PLN!Y:Y,B349),"")</f>
        <v/>
      </c>
      <c r="F349" s="6" t="str">
        <f>IF(JPK_FA_EUR!Y337&lt;&gt;"",JPK_FA_EUR!Y337,"")</f>
        <v/>
      </c>
      <c r="G349" s="7" t="str">
        <f>IF(JPK_FA_EUR!Y337&lt;&gt;"",SUMIFS(JPK_FA_EUR!AH:AH,JPK_FA_EUR!Y:Y,F349)+SUMIFS(JPK_FA_EUR!AJ:AJ,JPK_FA_EUR!Y:Y,F349)+SUMIFS(JPK_FA_EUR!AL:AL,JPK_FA_EUR!Y:Y,F349)+SUMIFS(JPK_FA_EUR!AN:AN,JPK_FA_EUR!Y:Y,F349)+SUMIFS(JPK_FA_EUR!AP:AP,JPK_FA_EUR!Y:Y,F349)+SUMIFS(JPK_FA_EUR!AR:AR,JPK_FA_EUR!Y:Y,F349),"")</f>
        <v/>
      </c>
      <c r="H349" s="7" t="str">
        <f>IF(JPK_FA_EUR!Y337&lt;&gt;"",SUMIFS(JPK_FA_EUR!AI:AI,JPK_FA_EUR!Y:Y,F349)+SUMIFS(JPK_FA_EUR!AK:AK,JPK_FA_EUR!Y:Y,F349)+SUMIFS(JPK_FA_EUR!AM:AM,JPK_FA_EUR!Y:Y,F349)+SUMIFS(JPK_FA_EUR!AM:AM,JPK_FA_EUR!Y:Y,F349)+SUMIFS(JPK_FA_EUR!AO:AO,JPK_FA_EUR!Y:Y,F349)+SUMIFS(JPK_FA_EUR!AQ:AQ,JPK_FA_EUR!Y:Y,F349),"")</f>
        <v/>
      </c>
    </row>
    <row r="350" spans="2:8" x14ac:dyDescent="0.35">
      <c r="B350" s="6" t="str">
        <f>IF(JPK_FA_PLN!Y338&lt;&gt;"",JPK_FA_PLN!Y338,"")</f>
        <v/>
      </c>
      <c r="C350" s="7" t="str">
        <f>IF(JPK_FA_PLN!Y338&lt;&gt;"",SUMIFS(JPK_FA_PLN!AH:AH,JPK_FA_PLN!Y:Y,B350)+SUMIFS(JPK_FA_PLN!AJ:AJ,JPK_FA_PLN!Y:Y,B350)+SUMIFS(JPK_FA_PLN!AL:AL,JPK_FA_PLN!Y:Y,B350)+SUMIFS(JPK_FA_PLN!AN:AN,JPK_FA_PLN!Y:Y,B350)+SUMIFS(JPK_FA_PLN!AP:AP,JPK_FA_PLN!Y:Y,B350)+SUMIFS(JPK_FA_PLN!AR:AR,JPK_FA_PLN!Y:Y,B350),"")</f>
        <v/>
      </c>
      <c r="D350" s="7" t="str">
        <f>IF(JPK_FA_PLN!Y338&lt;&gt;"",SUMIFS(JPK_FA_PLN!AI:AI,JPK_FA_PLN!Y:Y,B350)+SUMIFS(JPK_FA_PLN!AK:AK,JPK_FA_PLN!Y:Y,B350)+SUMIFS(JPK_FA_PLN!AM:AM,JPK_FA_PLN!Y:Y,B350)+SUMIFS(JPK_FA_PLN!AO:AO,JPK_FA_PLN!Y:Y,B350)+SUMIFS(JPK_FA_PLN!AQ:AQ,JPK_FA_PLN!Y:Y,B350),"")</f>
        <v/>
      </c>
      <c r="F350" s="6" t="str">
        <f>IF(JPK_FA_EUR!Y338&lt;&gt;"",JPK_FA_EUR!Y338,"")</f>
        <v/>
      </c>
      <c r="G350" s="7" t="str">
        <f>IF(JPK_FA_EUR!Y338&lt;&gt;"",SUMIFS(JPK_FA_EUR!AH:AH,JPK_FA_EUR!Y:Y,F350)+SUMIFS(JPK_FA_EUR!AJ:AJ,JPK_FA_EUR!Y:Y,F350)+SUMIFS(JPK_FA_EUR!AL:AL,JPK_FA_EUR!Y:Y,F350)+SUMIFS(JPK_FA_EUR!AN:AN,JPK_FA_EUR!Y:Y,F350)+SUMIFS(JPK_FA_EUR!AP:AP,JPK_FA_EUR!Y:Y,F350)+SUMIFS(JPK_FA_EUR!AR:AR,JPK_FA_EUR!Y:Y,F350),"")</f>
        <v/>
      </c>
      <c r="H350" s="7" t="str">
        <f>IF(JPK_FA_EUR!Y338&lt;&gt;"",SUMIFS(JPK_FA_EUR!AI:AI,JPK_FA_EUR!Y:Y,F350)+SUMIFS(JPK_FA_EUR!AK:AK,JPK_FA_EUR!Y:Y,F350)+SUMIFS(JPK_FA_EUR!AM:AM,JPK_FA_EUR!Y:Y,F350)+SUMIFS(JPK_FA_EUR!AM:AM,JPK_FA_EUR!Y:Y,F350)+SUMIFS(JPK_FA_EUR!AO:AO,JPK_FA_EUR!Y:Y,F350)+SUMIFS(JPK_FA_EUR!AQ:AQ,JPK_FA_EUR!Y:Y,F350),"")</f>
        <v/>
      </c>
    </row>
    <row r="351" spans="2:8" x14ac:dyDescent="0.35">
      <c r="B351" s="6" t="str">
        <f>IF(JPK_FA_PLN!Y339&lt;&gt;"",JPK_FA_PLN!Y339,"")</f>
        <v/>
      </c>
      <c r="C351" s="7" t="str">
        <f>IF(JPK_FA_PLN!Y339&lt;&gt;"",SUMIFS(JPK_FA_PLN!AH:AH,JPK_FA_PLN!Y:Y,B351)+SUMIFS(JPK_FA_PLN!AJ:AJ,JPK_FA_PLN!Y:Y,B351)+SUMIFS(JPK_FA_PLN!AL:AL,JPK_FA_PLN!Y:Y,B351)+SUMIFS(JPK_FA_PLN!AN:AN,JPK_FA_PLN!Y:Y,B351)+SUMIFS(JPK_FA_PLN!AP:AP,JPK_FA_PLN!Y:Y,B351)+SUMIFS(JPK_FA_PLN!AR:AR,JPK_FA_PLN!Y:Y,B351),"")</f>
        <v/>
      </c>
      <c r="D351" s="7" t="str">
        <f>IF(JPK_FA_PLN!Y339&lt;&gt;"",SUMIFS(JPK_FA_PLN!AI:AI,JPK_FA_PLN!Y:Y,B351)+SUMIFS(JPK_FA_PLN!AK:AK,JPK_FA_PLN!Y:Y,B351)+SUMIFS(JPK_FA_PLN!AM:AM,JPK_FA_PLN!Y:Y,B351)+SUMIFS(JPK_FA_PLN!AO:AO,JPK_FA_PLN!Y:Y,B351)+SUMIFS(JPK_FA_PLN!AQ:AQ,JPK_FA_PLN!Y:Y,B351),"")</f>
        <v/>
      </c>
      <c r="F351" s="6" t="str">
        <f>IF(JPK_FA_EUR!Y339&lt;&gt;"",JPK_FA_EUR!Y339,"")</f>
        <v/>
      </c>
      <c r="G351" s="7" t="str">
        <f>IF(JPK_FA_EUR!Y339&lt;&gt;"",SUMIFS(JPK_FA_EUR!AH:AH,JPK_FA_EUR!Y:Y,F351)+SUMIFS(JPK_FA_EUR!AJ:AJ,JPK_FA_EUR!Y:Y,F351)+SUMIFS(JPK_FA_EUR!AL:AL,JPK_FA_EUR!Y:Y,F351)+SUMIFS(JPK_FA_EUR!AN:AN,JPK_FA_EUR!Y:Y,F351)+SUMIFS(JPK_FA_EUR!AP:AP,JPK_FA_EUR!Y:Y,F351)+SUMIFS(JPK_FA_EUR!AR:AR,JPK_FA_EUR!Y:Y,F351),"")</f>
        <v/>
      </c>
      <c r="H351" s="7" t="str">
        <f>IF(JPK_FA_EUR!Y339&lt;&gt;"",SUMIFS(JPK_FA_EUR!AI:AI,JPK_FA_EUR!Y:Y,F351)+SUMIFS(JPK_FA_EUR!AK:AK,JPK_FA_EUR!Y:Y,F351)+SUMIFS(JPK_FA_EUR!AM:AM,JPK_FA_EUR!Y:Y,F351)+SUMIFS(JPK_FA_EUR!AM:AM,JPK_FA_EUR!Y:Y,F351)+SUMIFS(JPK_FA_EUR!AO:AO,JPK_FA_EUR!Y:Y,F351)+SUMIFS(JPK_FA_EUR!AQ:AQ,JPK_FA_EUR!Y:Y,F351),"")</f>
        <v/>
      </c>
    </row>
    <row r="352" spans="2:8" x14ac:dyDescent="0.35">
      <c r="B352" s="6" t="str">
        <f>IF(JPK_FA_PLN!Y340&lt;&gt;"",JPK_FA_PLN!Y340,"")</f>
        <v/>
      </c>
      <c r="C352" s="7" t="str">
        <f>IF(JPK_FA_PLN!Y340&lt;&gt;"",SUMIFS(JPK_FA_PLN!AH:AH,JPK_FA_PLN!Y:Y,B352)+SUMIFS(JPK_FA_PLN!AJ:AJ,JPK_FA_PLN!Y:Y,B352)+SUMIFS(JPK_FA_PLN!AL:AL,JPK_FA_PLN!Y:Y,B352)+SUMIFS(JPK_FA_PLN!AN:AN,JPK_FA_PLN!Y:Y,B352)+SUMIFS(JPK_FA_PLN!AP:AP,JPK_FA_PLN!Y:Y,B352)+SUMIFS(JPK_FA_PLN!AR:AR,JPK_FA_PLN!Y:Y,B352),"")</f>
        <v/>
      </c>
      <c r="D352" s="7" t="str">
        <f>IF(JPK_FA_PLN!Y340&lt;&gt;"",SUMIFS(JPK_FA_PLN!AI:AI,JPK_FA_PLN!Y:Y,B352)+SUMIFS(JPK_FA_PLN!AK:AK,JPK_FA_PLN!Y:Y,B352)+SUMIFS(JPK_FA_PLN!AM:AM,JPK_FA_PLN!Y:Y,B352)+SUMIFS(JPK_FA_PLN!AO:AO,JPK_FA_PLN!Y:Y,B352)+SUMIFS(JPK_FA_PLN!AQ:AQ,JPK_FA_PLN!Y:Y,B352),"")</f>
        <v/>
      </c>
      <c r="F352" s="6" t="str">
        <f>IF(JPK_FA_EUR!Y340&lt;&gt;"",JPK_FA_EUR!Y340,"")</f>
        <v/>
      </c>
      <c r="G352" s="7" t="str">
        <f>IF(JPK_FA_EUR!Y340&lt;&gt;"",SUMIFS(JPK_FA_EUR!AH:AH,JPK_FA_EUR!Y:Y,F352)+SUMIFS(JPK_FA_EUR!AJ:AJ,JPK_FA_EUR!Y:Y,F352)+SUMIFS(JPK_FA_EUR!AL:AL,JPK_FA_EUR!Y:Y,F352)+SUMIFS(JPK_FA_EUR!AN:AN,JPK_FA_EUR!Y:Y,F352)+SUMIFS(JPK_FA_EUR!AP:AP,JPK_FA_EUR!Y:Y,F352)+SUMIFS(JPK_FA_EUR!AR:AR,JPK_FA_EUR!Y:Y,F352),"")</f>
        <v/>
      </c>
      <c r="H352" s="7" t="str">
        <f>IF(JPK_FA_EUR!Y340&lt;&gt;"",SUMIFS(JPK_FA_EUR!AI:AI,JPK_FA_EUR!Y:Y,F352)+SUMIFS(JPK_FA_EUR!AK:AK,JPK_FA_EUR!Y:Y,F352)+SUMIFS(JPK_FA_EUR!AM:AM,JPK_FA_EUR!Y:Y,F352)+SUMIFS(JPK_FA_EUR!AM:AM,JPK_FA_EUR!Y:Y,F352)+SUMIFS(JPK_FA_EUR!AO:AO,JPK_FA_EUR!Y:Y,F352)+SUMIFS(JPK_FA_EUR!AQ:AQ,JPK_FA_EUR!Y:Y,F352),"")</f>
        <v/>
      </c>
    </row>
    <row r="353" spans="2:8" x14ac:dyDescent="0.35">
      <c r="B353" s="6" t="str">
        <f>IF(JPK_FA_PLN!Y341&lt;&gt;"",JPK_FA_PLN!Y341,"")</f>
        <v/>
      </c>
      <c r="C353" s="7" t="str">
        <f>IF(JPK_FA_PLN!Y341&lt;&gt;"",SUMIFS(JPK_FA_PLN!AH:AH,JPK_FA_PLN!Y:Y,B353)+SUMIFS(JPK_FA_PLN!AJ:AJ,JPK_FA_PLN!Y:Y,B353)+SUMIFS(JPK_FA_PLN!AL:AL,JPK_FA_PLN!Y:Y,B353)+SUMIFS(JPK_FA_PLN!AN:AN,JPK_FA_PLN!Y:Y,B353)+SUMIFS(JPK_FA_PLN!AP:AP,JPK_FA_PLN!Y:Y,B353)+SUMIFS(JPK_FA_PLN!AR:AR,JPK_FA_PLN!Y:Y,B353),"")</f>
        <v/>
      </c>
      <c r="D353" s="7" t="str">
        <f>IF(JPK_FA_PLN!Y341&lt;&gt;"",SUMIFS(JPK_FA_PLN!AI:AI,JPK_FA_PLN!Y:Y,B353)+SUMIFS(JPK_FA_PLN!AK:AK,JPK_FA_PLN!Y:Y,B353)+SUMIFS(JPK_FA_PLN!AM:AM,JPK_FA_PLN!Y:Y,B353)+SUMIFS(JPK_FA_PLN!AO:AO,JPK_FA_PLN!Y:Y,B353)+SUMIFS(JPK_FA_PLN!AQ:AQ,JPK_FA_PLN!Y:Y,B353),"")</f>
        <v/>
      </c>
      <c r="F353" s="6" t="str">
        <f>IF(JPK_FA_EUR!Y341&lt;&gt;"",JPK_FA_EUR!Y341,"")</f>
        <v/>
      </c>
      <c r="G353" s="7" t="str">
        <f>IF(JPK_FA_EUR!Y341&lt;&gt;"",SUMIFS(JPK_FA_EUR!AH:AH,JPK_FA_EUR!Y:Y,F353)+SUMIFS(JPK_FA_EUR!AJ:AJ,JPK_FA_EUR!Y:Y,F353)+SUMIFS(JPK_FA_EUR!AL:AL,JPK_FA_EUR!Y:Y,F353)+SUMIFS(JPK_FA_EUR!AN:AN,JPK_FA_EUR!Y:Y,F353)+SUMIFS(JPK_FA_EUR!AP:AP,JPK_FA_EUR!Y:Y,F353)+SUMIFS(JPK_FA_EUR!AR:AR,JPK_FA_EUR!Y:Y,F353),"")</f>
        <v/>
      </c>
      <c r="H353" s="7" t="str">
        <f>IF(JPK_FA_EUR!Y341&lt;&gt;"",SUMIFS(JPK_FA_EUR!AI:AI,JPK_FA_EUR!Y:Y,F353)+SUMIFS(JPK_FA_EUR!AK:AK,JPK_FA_EUR!Y:Y,F353)+SUMIFS(JPK_FA_EUR!AM:AM,JPK_FA_EUR!Y:Y,F353)+SUMIFS(JPK_FA_EUR!AM:AM,JPK_FA_EUR!Y:Y,F353)+SUMIFS(JPK_FA_EUR!AO:AO,JPK_FA_EUR!Y:Y,F353)+SUMIFS(JPK_FA_EUR!AQ:AQ,JPK_FA_EUR!Y:Y,F353),"")</f>
        <v/>
      </c>
    </row>
    <row r="354" spans="2:8" x14ac:dyDescent="0.35">
      <c r="B354" s="6" t="str">
        <f>IF(JPK_FA_PLN!Y342&lt;&gt;"",JPK_FA_PLN!Y342,"")</f>
        <v/>
      </c>
      <c r="C354" s="7" t="str">
        <f>IF(JPK_FA_PLN!Y342&lt;&gt;"",SUMIFS(JPK_FA_PLN!AH:AH,JPK_FA_PLN!Y:Y,B354)+SUMIFS(JPK_FA_PLN!AJ:AJ,JPK_FA_PLN!Y:Y,B354)+SUMIFS(JPK_FA_PLN!AL:AL,JPK_FA_PLN!Y:Y,B354)+SUMIFS(JPK_FA_PLN!AN:AN,JPK_FA_PLN!Y:Y,B354)+SUMIFS(JPK_FA_PLN!AP:AP,JPK_FA_PLN!Y:Y,B354)+SUMIFS(JPK_FA_PLN!AR:AR,JPK_FA_PLN!Y:Y,B354),"")</f>
        <v/>
      </c>
      <c r="D354" s="7" t="str">
        <f>IF(JPK_FA_PLN!Y342&lt;&gt;"",SUMIFS(JPK_FA_PLN!AI:AI,JPK_FA_PLN!Y:Y,B354)+SUMIFS(JPK_FA_PLN!AK:AK,JPK_FA_PLN!Y:Y,B354)+SUMIFS(JPK_FA_PLN!AM:AM,JPK_FA_PLN!Y:Y,B354)+SUMIFS(JPK_FA_PLN!AO:AO,JPK_FA_PLN!Y:Y,B354)+SUMIFS(JPK_FA_PLN!AQ:AQ,JPK_FA_PLN!Y:Y,B354),"")</f>
        <v/>
      </c>
      <c r="F354" s="6" t="str">
        <f>IF(JPK_FA_EUR!Y342&lt;&gt;"",JPK_FA_EUR!Y342,"")</f>
        <v/>
      </c>
      <c r="G354" s="7" t="str">
        <f>IF(JPK_FA_EUR!Y342&lt;&gt;"",SUMIFS(JPK_FA_EUR!AH:AH,JPK_FA_EUR!Y:Y,F354)+SUMIFS(JPK_FA_EUR!AJ:AJ,JPK_FA_EUR!Y:Y,F354)+SUMIFS(JPK_FA_EUR!AL:AL,JPK_FA_EUR!Y:Y,F354)+SUMIFS(JPK_FA_EUR!AN:AN,JPK_FA_EUR!Y:Y,F354)+SUMIFS(JPK_FA_EUR!AP:AP,JPK_FA_EUR!Y:Y,F354)+SUMIFS(JPK_FA_EUR!AR:AR,JPK_FA_EUR!Y:Y,F354),"")</f>
        <v/>
      </c>
      <c r="H354" s="7" t="str">
        <f>IF(JPK_FA_EUR!Y342&lt;&gt;"",SUMIFS(JPK_FA_EUR!AI:AI,JPK_FA_EUR!Y:Y,F354)+SUMIFS(JPK_FA_EUR!AK:AK,JPK_FA_EUR!Y:Y,F354)+SUMIFS(JPK_FA_EUR!AM:AM,JPK_FA_EUR!Y:Y,F354)+SUMIFS(JPK_FA_EUR!AM:AM,JPK_FA_EUR!Y:Y,F354)+SUMIFS(JPK_FA_EUR!AO:AO,JPK_FA_EUR!Y:Y,F354)+SUMIFS(JPK_FA_EUR!AQ:AQ,JPK_FA_EUR!Y:Y,F354),"")</f>
        <v/>
      </c>
    </row>
    <row r="355" spans="2:8" x14ac:dyDescent="0.35">
      <c r="B355" s="6" t="str">
        <f>IF(JPK_FA_PLN!Y343&lt;&gt;"",JPK_FA_PLN!Y343,"")</f>
        <v/>
      </c>
      <c r="C355" s="7" t="str">
        <f>IF(JPK_FA_PLN!Y343&lt;&gt;"",SUMIFS(JPK_FA_PLN!AH:AH,JPK_FA_PLN!Y:Y,B355)+SUMIFS(JPK_FA_PLN!AJ:AJ,JPK_FA_PLN!Y:Y,B355)+SUMIFS(JPK_FA_PLN!AL:AL,JPK_FA_PLN!Y:Y,B355)+SUMIFS(JPK_FA_PLN!AN:AN,JPK_FA_PLN!Y:Y,B355)+SUMIFS(JPK_FA_PLN!AP:AP,JPK_FA_PLN!Y:Y,B355)+SUMIFS(JPK_FA_PLN!AR:AR,JPK_FA_PLN!Y:Y,B355),"")</f>
        <v/>
      </c>
      <c r="D355" s="7" t="str">
        <f>IF(JPK_FA_PLN!Y343&lt;&gt;"",SUMIFS(JPK_FA_PLN!AI:AI,JPK_FA_PLN!Y:Y,B355)+SUMIFS(JPK_FA_PLN!AK:AK,JPK_FA_PLN!Y:Y,B355)+SUMIFS(JPK_FA_PLN!AM:AM,JPK_FA_PLN!Y:Y,B355)+SUMIFS(JPK_FA_PLN!AO:AO,JPK_FA_PLN!Y:Y,B355)+SUMIFS(JPK_FA_PLN!AQ:AQ,JPK_FA_PLN!Y:Y,B355),"")</f>
        <v/>
      </c>
      <c r="F355" s="6" t="str">
        <f>IF(JPK_FA_EUR!Y343&lt;&gt;"",JPK_FA_EUR!Y343,"")</f>
        <v/>
      </c>
      <c r="G355" s="7" t="str">
        <f>IF(JPK_FA_EUR!Y343&lt;&gt;"",SUMIFS(JPK_FA_EUR!AH:AH,JPK_FA_EUR!Y:Y,F355)+SUMIFS(JPK_FA_EUR!AJ:AJ,JPK_FA_EUR!Y:Y,F355)+SUMIFS(JPK_FA_EUR!AL:AL,JPK_FA_EUR!Y:Y,F355)+SUMIFS(JPK_FA_EUR!AN:AN,JPK_FA_EUR!Y:Y,F355)+SUMIFS(JPK_FA_EUR!AP:AP,JPK_FA_EUR!Y:Y,F355)+SUMIFS(JPK_FA_EUR!AR:AR,JPK_FA_EUR!Y:Y,F355),"")</f>
        <v/>
      </c>
      <c r="H355" s="7" t="str">
        <f>IF(JPK_FA_EUR!Y343&lt;&gt;"",SUMIFS(JPK_FA_EUR!AI:AI,JPK_FA_EUR!Y:Y,F355)+SUMIFS(JPK_FA_EUR!AK:AK,JPK_FA_EUR!Y:Y,F355)+SUMIFS(JPK_FA_EUR!AM:AM,JPK_FA_EUR!Y:Y,F355)+SUMIFS(JPK_FA_EUR!AM:AM,JPK_FA_EUR!Y:Y,F355)+SUMIFS(JPK_FA_EUR!AO:AO,JPK_FA_EUR!Y:Y,F355)+SUMIFS(JPK_FA_EUR!AQ:AQ,JPK_FA_EUR!Y:Y,F355),"")</f>
        <v/>
      </c>
    </row>
    <row r="356" spans="2:8" x14ac:dyDescent="0.35">
      <c r="B356" s="6" t="str">
        <f>IF(JPK_FA_PLN!Y344&lt;&gt;"",JPK_FA_PLN!Y344,"")</f>
        <v/>
      </c>
      <c r="C356" s="7" t="str">
        <f>IF(JPK_FA_PLN!Y344&lt;&gt;"",SUMIFS(JPK_FA_PLN!AH:AH,JPK_FA_PLN!Y:Y,B356)+SUMIFS(JPK_FA_PLN!AJ:AJ,JPK_FA_PLN!Y:Y,B356)+SUMIFS(JPK_FA_PLN!AL:AL,JPK_FA_PLN!Y:Y,B356)+SUMIFS(JPK_FA_PLN!AN:AN,JPK_FA_PLN!Y:Y,B356)+SUMIFS(JPK_FA_PLN!AP:AP,JPK_FA_PLN!Y:Y,B356)+SUMIFS(JPK_FA_PLN!AR:AR,JPK_FA_PLN!Y:Y,B356),"")</f>
        <v/>
      </c>
      <c r="D356" s="7" t="str">
        <f>IF(JPK_FA_PLN!Y344&lt;&gt;"",SUMIFS(JPK_FA_PLN!AI:AI,JPK_FA_PLN!Y:Y,B356)+SUMIFS(JPK_FA_PLN!AK:AK,JPK_FA_PLN!Y:Y,B356)+SUMIFS(JPK_FA_PLN!AM:AM,JPK_FA_PLN!Y:Y,B356)+SUMIFS(JPK_FA_PLN!AO:AO,JPK_FA_PLN!Y:Y,B356)+SUMIFS(JPK_FA_PLN!AQ:AQ,JPK_FA_PLN!Y:Y,B356),"")</f>
        <v/>
      </c>
      <c r="F356" s="6" t="str">
        <f>IF(JPK_FA_EUR!Y344&lt;&gt;"",JPK_FA_EUR!Y344,"")</f>
        <v/>
      </c>
      <c r="G356" s="7" t="str">
        <f>IF(JPK_FA_EUR!Y344&lt;&gt;"",SUMIFS(JPK_FA_EUR!AH:AH,JPK_FA_EUR!Y:Y,F356)+SUMIFS(JPK_FA_EUR!AJ:AJ,JPK_FA_EUR!Y:Y,F356)+SUMIFS(JPK_FA_EUR!AL:AL,JPK_FA_EUR!Y:Y,F356)+SUMIFS(JPK_FA_EUR!AN:AN,JPK_FA_EUR!Y:Y,F356)+SUMIFS(JPK_FA_EUR!AP:AP,JPK_FA_EUR!Y:Y,F356)+SUMIFS(JPK_FA_EUR!AR:AR,JPK_FA_EUR!Y:Y,F356),"")</f>
        <v/>
      </c>
      <c r="H356" s="7" t="str">
        <f>IF(JPK_FA_EUR!Y344&lt;&gt;"",SUMIFS(JPK_FA_EUR!AI:AI,JPK_FA_EUR!Y:Y,F356)+SUMIFS(JPK_FA_EUR!AK:AK,JPK_FA_EUR!Y:Y,F356)+SUMIFS(JPK_FA_EUR!AM:AM,JPK_FA_EUR!Y:Y,F356)+SUMIFS(JPK_FA_EUR!AM:AM,JPK_FA_EUR!Y:Y,F356)+SUMIFS(JPK_FA_EUR!AO:AO,JPK_FA_EUR!Y:Y,F356)+SUMIFS(JPK_FA_EUR!AQ:AQ,JPK_FA_EUR!Y:Y,F356),"")</f>
        <v/>
      </c>
    </row>
    <row r="357" spans="2:8" x14ac:dyDescent="0.35">
      <c r="B357" s="6" t="str">
        <f>IF(JPK_FA_PLN!Y345&lt;&gt;"",JPK_FA_PLN!Y345,"")</f>
        <v/>
      </c>
      <c r="C357" s="7" t="str">
        <f>IF(JPK_FA_PLN!Y345&lt;&gt;"",SUMIFS(JPK_FA_PLN!AH:AH,JPK_FA_PLN!Y:Y,B357)+SUMIFS(JPK_FA_PLN!AJ:AJ,JPK_FA_PLN!Y:Y,B357)+SUMIFS(JPK_FA_PLN!AL:AL,JPK_FA_PLN!Y:Y,B357)+SUMIFS(JPK_FA_PLN!AN:AN,JPK_FA_PLN!Y:Y,B357)+SUMIFS(JPK_FA_PLN!AP:AP,JPK_FA_PLN!Y:Y,B357)+SUMIFS(JPK_FA_PLN!AR:AR,JPK_FA_PLN!Y:Y,B357),"")</f>
        <v/>
      </c>
      <c r="D357" s="7" t="str">
        <f>IF(JPK_FA_PLN!Y345&lt;&gt;"",SUMIFS(JPK_FA_PLN!AI:AI,JPK_FA_PLN!Y:Y,B357)+SUMIFS(JPK_FA_PLN!AK:AK,JPK_FA_PLN!Y:Y,B357)+SUMIFS(JPK_FA_PLN!AM:AM,JPK_FA_PLN!Y:Y,B357)+SUMIFS(JPK_FA_PLN!AO:AO,JPK_FA_PLN!Y:Y,B357)+SUMIFS(JPK_FA_PLN!AQ:AQ,JPK_FA_PLN!Y:Y,B357),"")</f>
        <v/>
      </c>
      <c r="F357" s="6" t="str">
        <f>IF(JPK_FA_EUR!Y345&lt;&gt;"",JPK_FA_EUR!Y345,"")</f>
        <v/>
      </c>
      <c r="G357" s="7" t="str">
        <f>IF(JPK_FA_EUR!Y345&lt;&gt;"",SUMIFS(JPK_FA_EUR!AH:AH,JPK_FA_EUR!Y:Y,F357)+SUMIFS(JPK_FA_EUR!AJ:AJ,JPK_FA_EUR!Y:Y,F357)+SUMIFS(JPK_FA_EUR!AL:AL,JPK_FA_EUR!Y:Y,F357)+SUMIFS(JPK_FA_EUR!AN:AN,JPK_FA_EUR!Y:Y,F357)+SUMIFS(JPK_FA_EUR!AP:AP,JPK_FA_EUR!Y:Y,F357)+SUMIFS(JPK_FA_EUR!AR:AR,JPK_FA_EUR!Y:Y,F357),"")</f>
        <v/>
      </c>
      <c r="H357" s="7" t="str">
        <f>IF(JPK_FA_EUR!Y345&lt;&gt;"",SUMIFS(JPK_FA_EUR!AI:AI,JPK_FA_EUR!Y:Y,F357)+SUMIFS(JPK_FA_EUR!AK:AK,JPK_FA_EUR!Y:Y,F357)+SUMIFS(JPK_FA_EUR!AM:AM,JPK_FA_EUR!Y:Y,F357)+SUMIFS(JPK_FA_EUR!AM:AM,JPK_FA_EUR!Y:Y,F357)+SUMIFS(JPK_FA_EUR!AO:AO,JPK_FA_EUR!Y:Y,F357)+SUMIFS(JPK_FA_EUR!AQ:AQ,JPK_FA_EUR!Y:Y,F357),"")</f>
        <v/>
      </c>
    </row>
    <row r="358" spans="2:8" x14ac:dyDescent="0.35">
      <c r="B358" s="6" t="str">
        <f>IF(JPK_FA_PLN!Y346&lt;&gt;"",JPK_FA_PLN!Y346,"")</f>
        <v/>
      </c>
      <c r="C358" s="7" t="str">
        <f>IF(JPK_FA_PLN!Y346&lt;&gt;"",SUMIFS(JPK_FA_PLN!AH:AH,JPK_FA_PLN!Y:Y,B358)+SUMIFS(JPK_FA_PLN!AJ:AJ,JPK_FA_PLN!Y:Y,B358)+SUMIFS(JPK_FA_PLN!AL:AL,JPK_FA_PLN!Y:Y,B358)+SUMIFS(JPK_FA_PLN!AN:AN,JPK_FA_PLN!Y:Y,B358)+SUMIFS(JPK_FA_PLN!AP:AP,JPK_FA_PLN!Y:Y,B358)+SUMIFS(JPK_FA_PLN!AR:AR,JPK_FA_PLN!Y:Y,B358),"")</f>
        <v/>
      </c>
      <c r="D358" s="7" t="str">
        <f>IF(JPK_FA_PLN!Y346&lt;&gt;"",SUMIFS(JPK_FA_PLN!AI:AI,JPK_FA_PLN!Y:Y,B358)+SUMIFS(JPK_FA_PLN!AK:AK,JPK_FA_PLN!Y:Y,B358)+SUMIFS(JPK_FA_PLN!AM:AM,JPK_FA_PLN!Y:Y,B358)+SUMIFS(JPK_FA_PLN!AO:AO,JPK_FA_PLN!Y:Y,B358)+SUMIFS(JPK_FA_PLN!AQ:AQ,JPK_FA_PLN!Y:Y,B358),"")</f>
        <v/>
      </c>
      <c r="F358" s="6" t="str">
        <f>IF(JPK_FA_EUR!Y346&lt;&gt;"",JPK_FA_EUR!Y346,"")</f>
        <v/>
      </c>
      <c r="G358" s="7" t="str">
        <f>IF(JPK_FA_EUR!Y346&lt;&gt;"",SUMIFS(JPK_FA_EUR!AH:AH,JPK_FA_EUR!Y:Y,F358)+SUMIFS(JPK_FA_EUR!AJ:AJ,JPK_FA_EUR!Y:Y,F358)+SUMIFS(JPK_FA_EUR!AL:AL,JPK_FA_EUR!Y:Y,F358)+SUMIFS(JPK_FA_EUR!AN:AN,JPK_FA_EUR!Y:Y,F358)+SUMIFS(JPK_FA_EUR!AP:AP,JPK_FA_EUR!Y:Y,F358)+SUMIFS(JPK_FA_EUR!AR:AR,JPK_FA_EUR!Y:Y,F358),"")</f>
        <v/>
      </c>
      <c r="H358" s="7" t="str">
        <f>IF(JPK_FA_EUR!Y346&lt;&gt;"",SUMIFS(JPK_FA_EUR!AI:AI,JPK_FA_EUR!Y:Y,F358)+SUMIFS(JPK_FA_EUR!AK:AK,JPK_FA_EUR!Y:Y,F358)+SUMIFS(JPK_FA_EUR!AM:AM,JPK_FA_EUR!Y:Y,F358)+SUMIFS(JPK_FA_EUR!AM:AM,JPK_FA_EUR!Y:Y,F358)+SUMIFS(JPK_FA_EUR!AO:AO,JPK_FA_EUR!Y:Y,F358)+SUMIFS(JPK_FA_EUR!AQ:AQ,JPK_FA_EUR!Y:Y,F358),"")</f>
        <v/>
      </c>
    </row>
    <row r="359" spans="2:8" x14ac:dyDescent="0.35">
      <c r="B359" s="6" t="str">
        <f>IF(JPK_FA_PLN!Y347&lt;&gt;"",JPK_FA_PLN!Y347,"")</f>
        <v/>
      </c>
      <c r="C359" s="7" t="str">
        <f>IF(JPK_FA_PLN!Y347&lt;&gt;"",SUMIFS(JPK_FA_PLN!AH:AH,JPK_FA_PLN!Y:Y,B359)+SUMIFS(JPK_FA_PLN!AJ:AJ,JPK_FA_PLN!Y:Y,B359)+SUMIFS(JPK_FA_PLN!AL:AL,JPK_FA_PLN!Y:Y,B359)+SUMIFS(JPK_FA_PLN!AN:AN,JPK_FA_PLN!Y:Y,B359)+SUMIFS(JPK_FA_PLN!AP:AP,JPK_FA_PLN!Y:Y,B359)+SUMIFS(JPK_FA_PLN!AR:AR,JPK_FA_PLN!Y:Y,B359),"")</f>
        <v/>
      </c>
      <c r="D359" s="7" t="str">
        <f>IF(JPK_FA_PLN!Y347&lt;&gt;"",SUMIFS(JPK_FA_PLN!AI:AI,JPK_FA_PLN!Y:Y,B359)+SUMIFS(JPK_FA_PLN!AK:AK,JPK_FA_PLN!Y:Y,B359)+SUMIFS(JPK_FA_PLN!AM:AM,JPK_FA_PLN!Y:Y,B359)+SUMIFS(JPK_FA_PLN!AO:AO,JPK_FA_PLN!Y:Y,B359)+SUMIFS(JPK_FA_PLN!AQ:AQ,JPK_FA_PLN!Y:Y,B359),"")</f>
        <v/>
      </c>
      <c r="F359" s="6" t="str">
        <f>IF(JPK_FA_EUR!Y347&lt;&gt;"",JPK_FA_EUR!Y347,"")</f>
        <v/>
      </c>
      <c r="G359" s="7" t="str">
        <f>IF(JPK_FA_EUR!Y347&lt;&gt;"",SUMIFS(JPK_FA_EUR!AH:AH,JPK_FA_EUR!Y:Y,F359)+SUMIFS(JPK_FA_EUR!AJ:AJ,JPK_FA_EUR!Y:Y,F359)+SUMIFS(JPK_FA_EUR!AL:AL,JPK_FA_EUR!Y:Y,F359)+SUMIFS(JPK_FA_EUR!AN:AN,JPK_FA_EUR!Y:Y,F359)+SUMIFS(JPK_FA_EUR!AP:AP,JPK_FA_EUR!Y:Y,F359)+SUMIFS(JPK_FA_EUR!AR:AR,JPK_FA_EUR!Y:Y,F359),"")</f>
        <v/>
      </c>
      <c r="H359" s="7" t="str">
        <f>IF(JPK_FA_EUR!Y347&lt;&gt;"",SUMIFS(JPK_FA_EUR!AI:AI,JPK_FA_EUR!Y:Y,F359)+SUMIFS(JPK_FA_EUR!AK:AK,JPK_FA_EUR!Y:Y,F359)+SUMIFS(JPK_FA_EUR!AM:AM,JPK_FA_EUR!Y:Y,F359)+SUMIFS(JPK_FA_EUR!AM:AM,JPK_FA_EUR!Y:Y,F359)+SUMIFS(JPK_FA_EUR!AO:AO,JPK_FA_EUR!Y:Y,F359)+SUMIFS(JPK_FA_EUR!AQ:AQ,JPK_FA_EUR!Y:Y,F359),"")</f>
        <v/>
      </c>
    </row>
    <row r="360" spans="2:8" x14ac:dyDescent="0.35">
      <c r="B360" s="6" t="str">
        <f>IF(JPK_FA_PLN!Y348&lt;&gt;"",JPK_FA_PLN!Y348,"")</f>
        <v/>
      </c>
      <c r="C360" s="7" t="str">
        <f>IF(JPK_FA_PLN!Y348&lt;&gt;"",SUMIFS(JPK_FA_PLN!AH:AH,JPK_FA_PLN!Y:Y,B360)+SUMIFS(JPK_FA_PLN!AJ:AJ,JPK_FA_PLN!Y:Y,B360)+SUMIFS(JPK_FA_PLN!AL:AL,JPK_FA_PLN!Y:Y,B360)+SUMIFS(JPK_FA_PLN!AN:AN,JPK_FA_PLN!Y:Y,B360)+SUMIFS(JPK_FA_PLN!AP:AP,JPK_FA_PLN!Y:Y,B360)+SUMIFS(JPK_FA_PLN!AR:AR,JPK_FA_PLN!Y:Y,B360),"")</f>
        <v/>
      </c>
      <c r="D360" s="7" t="str">
        <f>IF(JPK_FA_PLN!Y348&lt;&gt;"",SUMIFS(JPK_FA_PLN!AI:AI,JPK_FA_PLN!Y:Y,B360)+SUMIFS(JPK_FA_PLN!AK:AK,JPK_FA_PLN!Y:Y,B360)+SUMIFS(JPK_FA_PLN!AM:AM,JPK_FA_PLN!Y:Y,B360)+SUMIFS(JPK_FA_PLN!AO:AO,JPK_FA_PLN!Y:Y,B360)+SUMIFS(JPK_FA_PLN!AQ:AQ,JPK_FA_PLN!Y:Y,B360),"")</f>
        <v/>
      </c>
      <c r="F360" s="6" t="str">
        <f>IF(JPK_FA_EUR!Y348&lt;&gt;"",JPK_FA_EUR!Y348,"")</f>
        <v/>
      </c>
      <c r="G360" s="7" t="str">
        <f>IF(JPK_FA_EUR!Y348&lt;&gt;"",SUMIFS(JPK_FA_EUR!AH:AH,JPK_FA_EUR!Y:Y,F360)+SUMIFS(JPK_FA_EUR!AJ:AJ,JPK_FA_EUR!Y:Y,F360)+SUMIFS(JPK_FA_EUR!AL:AL,JPK_FA_EUR!Y:Y,F360)+SUMIFS(JPK_FA_EUR!AN:AN,JPK_FA_EUR!Y:Y,F360)+SUMIFS(JPK_FA_EUR!AP:AP,JPK_FA_EUR!Y:Y,F360)+SUMIFS(JPK_FA_EUR!AR:AR,JPK_FA_EUR!Y:Y,F360),"")</f>
        <v/>
      </c>
      <c r="H360" s="7" t="str">
        <f>IF(JPK_FA_EUR!Y348&lt;&gt;"",SUMIFS(JPK_FA_EUR!AI:AI,JPK_FA_EUR!Y:Y,F360)+SUMIFS(JPK_FA_EUR!AK:AK,JPK_FA_EUR!Y:Y,F360)+SUMIFS(JPK_FA_EUR!AM:AM,JPK_FA_EUR!Y:Y,F360)+SUMIFS(JPK_FA_EUR!AM:AM,JPK_FA_EUR!Y:Y,F360)+SUMIFS(JPK_FA_EUR!AO:AO,JPK_FA_EUR!Y:Y,F360)+SUMIFS(JPK_FA_EUR!AQ:AQ,JPK_FA_EUR!Y:Y,F360),"")</f>
        <v/>
      </c>
    </row>
    <row r="361" spans="2:8" x14ac:dyDescent="0.35">
      <c r="B361" s="6" t="str">
        <f>IF(JPK_FA_PLN!Y349&lt;&gt;"",JPK_FA_PLN!Y349,"")</f>
        <v/>
      </c>
      <c r="C361" s="7" t="str">
        <f>IF(JPK_FA_PLN!Y349&lt;&gt;"",SUMIFS(JPK_FA_PLN!AH:AH,JPK_FA_PLN!Y:Y,B361)+SUMIFS(JPK_FA_PLN!AJ:AJ,JPK_FA_PLN!Y:Y,B361)+SUMIFS(JPK_FA_PLN!AL:AL,JPK_FA_PLN!Y:Y,B361)+SUMIFS(JPK_FA_PLN!AN:AN,JPK_FA_PLN!Y:Y,B361)+SUMIFS(JPK_FA_PLN!AP:AP,JPK_FA_PLN!Y:Y,B361)+SUMIFS(JPK_FA_PLN!AR:AR,JPK_FA_PLN!Y:Y,B361),"")</f>
        <v/>
      </c>
      <c r="D361" s="7" t="str">
        <f>IF(JPK_FA_PLN!Y349&lt;&gt;"",SUMIFS(JPK_FA_PLN!AI:AI,JPK_FA_PLN!Y:Y,B361)+SUMIFS(JPK_FA_PLN!AK:AK,JPK_FA_PLN!Y:Y,B361)+SUMIFS(JPK_FA_PLN!AM:AM,JPK_FA_PLN!Y:Y,B361)+SUMIFS(JPK_FA_PLN!AO:AO,JPK_FA_PLN!Y:Y,B361)+SUMIFS(JPK_FA_PLN!AQ:AQ,JPK_FA_PLN!Y:Y,B361),"")</f>
        <v/>
      </c>
      <c r="F361" s="6" t="str">
        <f>IF(JPK_FA_EUR!Y349&lt;&gt;"",JPK_FA_EUR!Y349,"")</f>
        <v/>
      </c>
      <c r="G361" s="7" t="str">
        <f>IF(JPK_FA_EUR!Y349&lt;&gt;"",SUMIFS(JPK_FA_EUR!AH:AH,JPK_FA_EUR!Y:Y,F361)+SUMIFS(JPK_FA_EUR!AJ:AJ,JPK_FA_EUR!Y:Y,F361)+SUMIFS(JPK_FA_EUR!AL:AL,JPK_FA_EUR!Y:Y,F361)+SUMIFS(JPK_FA_EUR!AN:AN,JPK_FA_EUR!Y:Y,F361)+SUMIFS(JPK_FA_EUR!AP:AP,JPK_FA_EUR!Y:Y,F361)+SUMIFS(JPK_FA_EUR!AR:AR,JPK_FA_EUR!Y:Y,F361),"")</f>
        <v/>
      </c>
      <c r="H361" s="7" t="str">
        <f>IF(JPK_FA_EUR!Y349&lt;&gt;"",SUMIFS(JPK_FA_EUR!AI:AI,JPK_FA_EUR!Y:Y,F361)+SUMIFS(JPK_FA_EUR!AK:AK,JPK_FA_EUR!Y:Y,F361)+SUMIFS(JPK_FA_EUR!AM:AM,JPK_FA_EUR!Y:Y,F361)+SUMIFS(JPK_FA_EUR!AM:AM,JPK_FA_EUR!Y:Y,F361)+SUMIFS(JPK_FA_EUR!AO:AO,JPK_FA_EUR!Y:Y,F361)+SUMIFS(JPK_FA_EUR!AQ:AQ,JPK_FA_EUR!Y:Y,F361),"")</f>
        <v/>
      </c>
    </row>
    <row r="362" spans="2:8" x14ac:dyDescent="0.35">
      <c r="B362" s="6" t="str">
        <f>IF(JPK_FA_PLN!Y350&lt;&gt;"",JPK_FA_PLN!Y350,"")</f>
        <v/>
      </c>
      <c r="C362" s="7" t="str">
        <f>IF(JPK_FA_PLN!Y350&lt;&gt;"",SUMIFS(JPK_FA_PLN!AH:AH,JPK_FA_PLN!Y:Y,B362)+SUMIFS(JPK_FA_PLN!AJ:AJ,JPK_FA_PLN!Y:Y,B362)+SUMIFS(JPK_FA_PLN!AL:AL,JPK_FA_PLN!Y:Y,B362)+SUMIFS(JPK_FA_PLN!AN:AN,JPK_FA_PLN!Y:Y,B362)+SUMIFS(JPK_FA_PLN!AP:AP,JPK_FA_PLN!Y:Y,B362)+SUMIFS(JPK_FA_PLN!AR:AR,JPK_FA_PLN!Y:Y,B362),"")</f>
        <v/>
      </c>
      <c r="D362" s="7" t="str">
        <f>IF(JPK_FA_PLN!Y350&lt;&gt;"",SUMIFS(JPK_FA_PLN!AI:AI,JPK_FA_PLN!Y:Y,B362)+SUMIFS(JPK_FA_PLN!AK:AK,JPK_FA_PLN!Y:Y,B362)+SUMIFS(JPK_FA_PLN!AM:AM,JPK_FA_PLN!Y:Y,B362)+SUMIFS(JPK_FA_PLN!AO:AO,JPK_FA_PLN!Y:Y,B362)+SUMIFS(JPK_FA_PLN!AQ:AQ,JPK_FA_PLN!Y:Y,B362),"")</f>
        <v/>
      </c>
      <c r="F362" s="6" t="str">
        <f>IF(JPK_FA_EUR!Y350&lt;&gt;"",JPK_FA_EUR!Y350,"")</f>
        <v/>
      </c>
      <c r="G362" s="7" t="str">
        <f>IF(JPK_FA_EUR!Y350&lt;&gt;"",SUMIFS(JPK_FA_EUR!AH:AH,JPK_FA_EUR!Y:Y,F362)+SUMIFS(JPK_FA_EUR!AJ:AJ,JPK_FA_EUR!Y:Y,F362)+SUMIFS(JPK_FA_EUR!AL:AL,JPK_FA_EUR!Y:Y,F362)+SUMIFS(JPK_FA_EUR!AN:AN,JPK_FA_EUR!Y:Y,F362)+SUMIFS(JPK_FA_EUR!AP:AP,JPK_FA_EUR!Y:Y,F362)+SUMIFS(JPK_FA_EUR!AR:AR,JPK_FA_EUR!Y:Y,F362),"")</f>
        <v/>
      </c>
      <c r="H362" s="7" t="str">
        <f>IF(JPK_FA_EUR!Y350&lt;&gt;"",SUMIFS(JPK_FA_EUR!AI:AI,JPK_FA_EUR!Y:Y,F362)+SUMIFS(JPK_FA_EUR!AK:AK,JPK_FA_EUR!Y:Y,F362)+SUMIFS(JPK_FA_EUR!AM:AM,JPK_FA_EUR!Y:Y,F362)+SUMIFS(JPK_FA_EUR!AM:AM,JPK_FA_EUR!Y:Y,F362)+SUMIFS(JPK_FA_EUR!AO:AO,JPK_FA_EUR!Y:Y,F362)+SUMIFS(JPK_FA_EUR!AQ:AQ,JPK_FA_EUR!Y:Y,F362),"")</f>
        <v/>
      </c>
    </row>
    <row r="363" spans="2:8" x14ac:dyDescent="0.35">
      <c r="B363" s="6" t="str">
        <f>IF(JPK_FA_PLN!Y351&lt;&gt;"",JPK_FA_PLN!Y351,"")</f>
        <v/>
      </c>
      <c r="C363" s="7" t="str">
        <f>IF(JPK_FA_PLN!Y351&lt;&gt;"",SUMIFS(JPK_FA_PLN!AH:AH,JPK_FA_PLN!Y:Y,B363)+SUMIFS(JPK_FA_PLN!AJ:AJ,JPK_FA_PLN!Y:Y,B363)+SUMIFS(JPK_FA_PLN!AL:AL,JPK_FA_PLN!Y:Y,B363)+SUMIFS(JPK_FA_PLN!AN:AN,JPK_FA_PLN!Y:Y,B363)+SUMIFS(JPK_FA_PLN!AP:AP,JPK_FA_PLN!Y:Y,B363)+SUMIFS(JPK_FA_PLN!AR:AR,JPK_FA_PLN!Y:Y,B363),"")</f>
        <v/>
      </c>
      <c r="D363" s="7" t="str">
        <f>IF(JPK_FA_PLN!Y351&lt;&gt;"",SUMIFS(JPK_FA_PLN!AI:AI,JPK_FA_PLN!Y:Y,B363)+SUMIFS(JPK_FA_PLN!AK:AK,JPK_FA_PLN!Y:Y,B363)+SUMIFS(JPK_FA_PLN!AM:AM,JPK_FA_PLN!Y:Y,B363)+SUMIFS(JPK_FA_PLN!AO:AO,JPK_FA_PLN!Y:Y,B363)+SUMIFS(JPK_FA_PLN!AQ:AQ,JPK_FA_PLN!Y:Y,B363),"")</f>
        <v/>
      </c>
      <c r="F363" s="6" t="str">
        <f>IF(JPK_FA_EUR!Y351&lt;&gt;"",JPK_FA_EUR!Y351,"")</f>
        <v/>
      </c>
      <c r="G363" s="7" t="str">
        <f>IF(JPK_FA_EUR!Y351&lt;&gt;"",SUMIFS(JPK_FA_EUR!AH:AH,JPK_FA_EUR!Y:Y,F363)+SUMIFS(JPK_FA_EUR!AJ:AJ,JPK_FA_EUR!Y:Y,F363)+SUMIFS(JPK_FA_EUR!AL:AL,JPK_FA_EUR!Y:Y,F363)+SUMIFS(JPK_FA_EUR!AN:AN,JPK_FA_EUR!Y:Y,F363)+SUMIFS(JPK_FA_EUR!AP:AP,JPK_FA_EUR!Y:Y,F363)+SUMIFS(JPK_FA_EUR!AR:AR,JPK_FA_EUR!Y:Y,F363),"")</f>
        <v/>
      </c>
      <c r="H363" s="7" t="str">
        <f>IF(JPK_FA_EUR!Y351&lt;&gt;"",SUMIFS(JPK_FA_EUR!AI:AI,JPK_FA_EUR!Y:Y,F363)+SUMIFS(JPK_FA_EUR!AK:AK,JPK_FA_EUR!Y:Y,F363)+SUMIFS(JPK_FA_EUR!AM:AM,JPK_FA_EUR!Y:Y,F363)+SUMIFS(JPK_FA_EUR!AM:AM,JPK_FA_EUR!Y:Y,F363)+SUMIFS(JPK_FA_EUR!AO:AO,JPK_FA_EUR!Y:Y,F363)+SUMIFS(JPK_FA_EUR!AQ:AQ,JPK_FA_EUR!Y:Y,F363),"")</f>
        <v/>
      </c>
    </row>
    <row r="364" spans="2:8" x14ac:dyDescent="0.35">
      <c r="B364" s="6" t="str">
        <f>IF(JPK_FA_PLN!Y352&lt;&gt;"",JPK_FA_PLN!Y352,"")</f>
        <v/>
      </c>
      <c r="C364" s="7" t="str">
        <f>IF(JPK_FA_PLN!Y352&lt;&gt;"",SUMIFS(JPK_FA_PLN!AH:AH,JPK_FA_PLN!Y:Y,B364)+SUMIFS(JPK_FA_PLN!AJ:AJ,JPK_FA_PLN!Y:Y,B364)+SUMIFS(JPK_FA_PLN!AL:AL,JPK_FA_PLN!Y:Y,B364)+SUMIFS(JPK_FA_PLN!AN:AN,JPK_FA_PLN!Y:Y,B364)+SUMIFS(JPK_FA_PLN!AP:AP,JPK_FA_PLN!Y:Y,B364)+SUMIFS(JPK_FA_PLN!AR:AR,JPK_FA_PLN!Y:Y,B364),"")</f>
        <v/>
      </c>
      <c r="D364" s="7" t="str">
        <f>IF(JPK_FA_PLN!Y352&lt;&gt;"",SUMIFS(JPK_FA_PLN!AI:AI,JPK_FA_PLN!Y:Y,B364)+SUMIFS(JPK_FA_PLN!AK:AK,JPK_FA_PLN!Y:Y,B364)+SUMIFS(JPK_FA_PLN!AM:AM,JPK_FA_PLN!Y:Y,B364)+SUMIFS(JPK_FA_PLN!AO:AO,JPK_FA_PLN!Y:Y,B364)+SUMIFS(JPK_FA_PLN!AQ:AQ,JPK_FA_PLN!Y:Y,B364),"")</f>
        <v/>
      </c>
      <c r="F364" s="6" t="str">
        <f>IF(JPK_FA_EUR!Y352&lt;&gt;"",JPK_FA_EUR!Y352,"")</f>
        <v/>
      </c>
      <c r="G364" s="7" t="str">
        <f>IF(JPK_FA_EUR!Y352&lt;&gt;"",SUMIFS(JPK_FA_EUR!AH:AH,JPK_FA_EUR!Y:Y,F364)+SUMIFS(JPK_FA_EUR!AJ:AJ,JPK_FA_EUR!Y:Y,F364)+SUMIFS(JPK_FA_EUR!AL:AL,JPK_FA_EUR!Y:Y,F364)+SUMIFS(JPK_FA_EUR!AN:AN,JPK_FA_EUR!Y:Y,F364)+SUMIFS(JPK_FA_EUR!AP:AP,JPK_FA_EUR!Y:Y,F364)+SUMIFS(JPK_FA_EUR!AR:AR,JPK_FA_EUR!Y:Y,F364),"")</f>
        <v/>
      </c>
      <c r="H364" s="7" t="str">
        <f>IF(JPK_FA_EUR!Y352&lt;&gt;"",SUMIFS(JPK_FA_EUR!AI:AI,JPK_FA_EUR!Y:Y,F364)+SUMIFS(JPK_FA_EUR!AK:AK,JPK_FA_EUR!Y:Y,F364)+SUMIFS(JPK_FA_EUR!AM:AM,JPK_FA_EUR!Y:Y,F364)+SUMIFS(JPK_FA_EUR!AM:AM,JPK_FA_EUR!Y:Y,F364)+SUMIFS(JPK_FA_EUR!AO:AO,JPK_FA_EUR!Y:Y,F364)+SUMIFS(JPK_FA_EUR!AQ:AQ,JPK_FA_EUR!Y:Y,F364),"")</f>
        <v/>
      </c>
    </row>
    <row r="365" spans="2:8" x14ac:dyDescent="0.35">
      <c r="B365" s="6" t="str">
        <f>IF(JPK_FA_PLN!Y353&lt;&gt;"",JPK_FA_PLN!Y353,"")</f>
        <v/>
      </c>
      <c r="C365" s="7" t="str">
        <f>IF(JPK_FA_PLN!Y353&lt;&gt;"",SUMIFS(JPK_FA_PLN!AH:AH,JPK_FA_PLN!Y:Y,B365)+SUMIFS(JPK_FA_PLN!AJ:AJ,JPK_FA_PLN!Y:Y,B365)+SUMIFS(JPK_FA_PLN!AL:AL,JPK_FA_PLN!Y:Y,B365)+SUMIFS(JPK_FA_PLN!AN:AN,JPK_FA_PLN!Y:Y,B365)+SUMIFS(JPK_FA_PLN!AP:AP,JPK_FA_PLN!Y:Y,B365)+SUMIFS(JPK_FA_PLN!AR:AR,JPK_FA_PLN!Y:Y,B365),"")</f>
        <v/>
      </c>
      <c r="D365" s="7" t="str">
        <f>IF(JPK_FA_PLN!Y353&lt;&gt;"",SUMIFS(JPK_FA_PLN!AI:AI,JPK_FA_PLN!Y:Y,B365)+SUMIFS(JPK_FA_PLN!AK:AK,JPK_FA_PLN!Y:Y,B365)+SUMIFS(JPK_FA_PLN!AM:AM,JPK_FA_PLN!Y:Y,B365)+SUMIFS(JPK_FA_PLN!AO:AO,JPK_FA_PLN!Y:Y,B365)+SUMIFS(JPK_FA_PLN!AQ:AQ,JPK_FA_PLN!Y:Y,B365),"")</f>
        <v/>
      </c>
      <c r="F365" s="6" t="str">
        <f>IF(JPK_FA_EUR!Y353&lt;&gt;"",JPK_FA_EUR!Y353,"")</f>
        <v/>
      </c>
      <c r="G365" s="7" t="str">
        <f>IF(JPK_FA_EUR!Y353&lt;&gt;"",SUMIFS(JPK_FA_EUR!AH:AH,JPK_FA_EUR!Y:Y,F365)+SUMIFS(JPK_FA_EUR!AJ:AJ,JPK_FA_EUR!Y:Y,F365)+SUMIFS(JPK_FA_EUR!AL:AL,JPK_FA_EUR!Y:Y,F365)+SUMIFS(JPK_FA_EUR!AN:AN,JPK_FA_EUR!Y:Y,F365)+SUMIFS(JPK_FA_EUR!AP:AP,JPK_FA_EUR!Y:Y,F365)+SUMIFS(JPK_FA_EUR!AR:AR,JPK_FA_EUR!Y:Y,F365),"")</f>
        <v/>
      </c>
      <c r="H365" s="7" t="str">
        <f>IF(JPK_FA_EUR!Y353&lt;&gt;"",SUMIFS(JPK_FA_EUR!AI:AI,JPK_FA_EUR!Y:Y,F365)+SUMIFS(JPK_FA_EUR!AK:AK,JPK_FA_EUR!Y:Y,F365)+SUMIFS(JPK_FA_EUR!AM:AM,JPK_FA_EUR!Y:Y,F365)+SUMIFS(JPK_FA_EUR!AM:AM,JPK_FA_EUR!Y:Y,F365)+SUMIFS(JPK_FA_EUR!AO:AO,JPK_FA_EUR!Y:Y,F365)+SUMIFS(JPK_FA_EUR!AQ:AQ,JPK_FA_EUR!Y:Y,F365),"")</f>
        <v/>
      </c>
    </row>
    <row r="366" spans="2:8" x14ac:dyDescent="0.35">
      <c r="B366" s="6" t="str">
        <f>IF(JPK_FA_PLN!Y354&lt;&gt;"",JPK_FA_PLN!Y354,"")</f>
        <v/>
      </c>
      <c r="C366" s="7" t="str">
        <f>IF(JPK_FA_PLN!Y354&lt;&gt;"",SUMIFS(JPK_FA_PLN!AH:AH,JPK_FA_PLN!Y:Y,B366)+SUMIFS(JPK_FA_PLN!AJ:AJ,JPK_FA_PLN!Y:Y,B366)+SUMIFS(JPK_FA_PLN!AL:AL,JPK_FA_PLN!Y:Y,B366)+SUMIFS(JPK_FA_PLN!AN:AN,JPK_FA_PLN!Y:Y,B366)+SUMIFS(JPK_FA_PLN!AP:AP,JPK_FA_PLN!Y:Y,B366)+SUMIFS(JPK_FA_PLN!AR:AR,JPK_FA_PLN!Y:Y,B366),"")</f>
        <v/>
      </c>
      <c r="D366" s="7" t="str">
        <f>IF(JPK_FA_PLN!Y354&lt;&gt;"",SUMIFS(JPK_FA_PLN!AI:AI,JPK_FA_PLN!Y:Y,B366)+SUMIFS(JPK_FA_PLN!AK:AK,JPK_FA_PLN!Y:Y,B366)+SUMIFS(JPK_FA_PLN!AM:AM,JPK_FA_PLN!Y:Y,B366)+SUMIFS(JPK_FA_PLN!AO:AO,JPK_FA_PLN!Y:Y,B366)+SUMIFS(JPK_FA_PLN!AQ:AQ,JPK_FA_PLN!Y:Y,B366),"")</f>
        <v/>
      </c>
      <c r="F366" s="6" t="str">
        <f>IF(JPK_FA_EUR!Y354&lt;&gt;"",JPK_FA_EUR!Y354,"")</f>
        <v/>
      </c>
      <c r="G366" s="7" t="str">
        <f>IF(JPK_FA_EUR!Y354&lt;&gt;"",SUMIFS(JPK_FA_EUR!AH:AH,JPK_FA_EUR!Y:Y,F366)+SUMIFS(JPK_FA_EUR!AJ:AJ,JPK_FA_EUR!Y:Y,F366)+SUMIFS(JPK_FA_EUR!AL:AL,JPK_FA_EUR!Y:Y,F366)+SUMIFS(JPK_FA_EUR!AN:AN,JPK_FA_EUR!Y:Y,F366)+SUMIFS(JPK_FA_EUR!AP:AP,JPK_FA_EUR!Y:Y,F366)+SUMIFS(JPK_FA_EUR!AR:AR,JPK_FA_EUR!Y:Y,F366),"")</f>
        <v/>
      </c>
      <c r="H366" s="7" t="str">
        <f>IF(JPK_FA_EUR!Y354&lt;&gt;"",SUMIFS(JPK_FA_EUR!AI:AI,JPK_FA_EUR!Y:Y,F366)+SUMIFS(JPK_FA_EUR!AK:AK,JPK_FA_EUR!Y:Y,F366)+SUMIFS(JPK_FA_EUR!AM:AM,JPK_FA_EUR!Y:Y,F366)+SUMIFS(JPK_FA_EUR!AM:AM,JPK_FA_EUR!Y:Y,F366)+SUMIFS(JPK_FA_EUR!AO:AO,JPK_FA_EUR!Y:Y,F366)+SUMIFS(JPK_FA_EUR!AQ:AQ,JPK_FA_EUR!Y:Y,F366),"")</f>
        <v/>
      </c>
    </row>
    <row r="367" spans="2:8" x14ac:dyDescent="0.35">
      <c r="B367" s="6" t="str">
        <f>IF(JPK_FA_PLN!Y355&lt;&gt;"",JPK_FA_PLN!Y355,"")</f>
        <v/>
      </c>
      <c r="C367" s="7" t="str">
        <f>IF(JPK_FA_PLN!Y355&lt;&gt;"",SUMIFS(JPK_FA_PLN!AH:AH,JPK_FA_PLN!Y:Y,B367)+SUMIFS(JPK_FA_PLN!AJ:AJ,JPK_FA_PLN!Y:Y,B367)+SUMIFS(JPK_FA_PLN!AL:AL,JPK_FA_PLN!Y:Y,B367)+SUMIFS(JPK_FA_PLN!AN:AN,JPK_FA_PLN!Y:Y,B367)+SUMIFS(JPK_FA_PLN!AP:AP,JPK_FA_PLN!Y:Y,B367)+SUMIFS(JPK_FA_PLN!AR:AR,JPK_FA_PLN!Y:Y,B367),"")</f>
        <v/>
      </c>
      <c r="D367" s="7" t="str">
        <f>IF(JPK_FA_PLN!Y355&lt;&gt;"",SUMIFS(JPK_FA_PLN!AI:AI,JPK_FA_PLN!Y:Y,B367)+SUMIFS(JPK_FA_PLN!AK:AK,JPK_FA_PLN!Y:Y,B367)+SUMIFS(JPK_FA_PLN!AM:AM,JPK_FA_PLN!Y:Y,B367)+SUMIFS(JPK_FA_PLN!AO:AO,JPK_FA_PLN!Y:Y,B367)+SUMIFS(JPK_FA_PLN!AQ:AQ,JPK_FA_PLN!Y:Y,B367),"")</f>
        <v/>
      </c>
      <c r="F367" s="6" t="str">
        <f>IF(JPK_FA_EUR!Y355&lt;&gt;"",JPK_FA_EUR!Y355,"")</f>
        <v/>
      </c>
      <c r="G367" s="7" t="str">
        <f>IF(JPK_FA_EUR!Y355&lt;&gt;"",SUMIFS(JPK_FA_EUR!AH:AH,JPK_FA_EUR!Y:Y,F367)+SUMIFS(JPK_FA_EUR!AJ:AJ,JPK_FA_EUR!Y:Y,F367)+SUMIFS(JPK_FA_EUR!AL:AL,JPK_FA_EUR!Y:Y,F367)+SUMIFS(JPK_FA_EUR!AN:AN,JPK_FA_EUR!Y:Y,F367)+SUMIFS(JPK_FA_EUR!AP:AP,JPK_FA_EUR!Y:Y,F367)+SUMIFS(JPK_FA_EUR!AR:AR,JPK_FA_EUR!Y:Y,F367),"")</f>
        <v/>
      </c>
      <c r="H367" s="7" t="str">
        <f>IF(JPK_FA_EUR!Y355&lt;&gt;"",SUMIFS(JPK_FA_EUR!AI:AI,JPK_FA_EUR!Y:Y,F367)+SUMIFS(JPK_FA_EUR!AK:AK,JPK_FA_EUR!Y:Y,F367)+SUMIFS(JPK_FA_EUR!AM:AM,JPK_FA_EUR!Y:Y,F367)+SUMIFS(JPK_FA_EUR!AM:AM,JPK_FA_EUR!Y:Y,F367)+SUMIFS(JPK_FA_EUR!AO:AO,JPK_FA_EUR!Y:Y,F367)+SUMIFS(JPK_FA_EUR!AQ:AQ,JPK_FA_EUR!Y:Y,F367),"")</f>
        <v/>
      </c>
    </row>
    <row r="368" spans="2:8" x14ac:dyDescent="0.35">
      <c r="B368" s="6" t="str">
        <f>IF(JPK_FA_PLN!Y356&lt;&gt;"",JPK_FA_PLN!Y356,"")</f>
        <v/>
      </c>
      <c r="C368" s="7" t="str">
        <f>IF(JPK_FA_PLN!Y356&lt;&gt;"",SUMIFS(JPK_FA_PLN!AH:AH,JPK_FA_PLN!Y:Y,B368)+SUMIFS(JPK_FA_PLN!AJ:AJ,JPK_FA_PLN!Y:Y,B368)+SUMIFS(JPK_FA_PLN!AL:AL,JPK_FA_PLN!Y:Y,B368)+SUMIFS(JPK_FA_PLN!AN:AN,JPK_FA_PLN!Y:Y,B368)+SUMIFS(JPK_FA_PLN!AP:AP,JPK_FA_PLN!Y:Y,B368)+SUMIFS(JPK_FA_PLN!AR:AR,JPK_FA_PLN!Y:Y,B368),"")</f>
        <v/>
      </c>
      <c r="D368" s="7" t="str">
        <f>IF(JPK_FA_PLN!Y356&lt;&gt;"",SUMIFS(JPK_FA_PLN!AI:AI,JPK_FA_PLN!Y:Y,B368)+SUMIFS(JPK_FA_PLN!AK:AK,JPK_FA_PLN!Y:Y,B368)+SUMIFS(JPK_FA_PLN!AM:AM,JPK_FA_PLN!Y:Y,B368)+SUMIFS(JPK_FA_PLN!AO:AO,JPK_FA_PLN!Y:Y,B368)+SUMIFS(JPK_FA_PLN!AQ:AQ,JPK_FA_PLN!Y:Y,B368),"")</f>
        <v/>
      </c>
      <c r="F368" s="6" t="str">
        <f>IF(JPK_FA_EUR!Y356&lt;&gt;"",JPK_FA_EUR!Y356,"")</f>
        <v/>
      </c>
      <c r="G368" s="7" t="str">
        <f>IF(JPK_FA_EUR!Y356&lt;&gt;"",SUMIFS(JPK_FA_EUR!AH:AH,JPK_FA_EUR!Y:Y,F368)+SUMIFS(JPK_FA_EUR!AJ:AJ,JPK_FA_EUR!Y:Y,F368)+SUMIFS(JPK_FA_EUR!AL:AL,JPK_FA_EUR!Y:Y,F368)+SUMIFS(JPK_FA_EUR!AN:AN,JPK_FA_EUR!Y:Y,F368)+SUMIFS(JPK_FA_EUR!AP:AP,JPK_FA_EUR!Y:Y,F368)+SUMIFS(JPK_FA_EUR!AR:AR,JPK_FA_EUR!Y:Y,F368),"")</f>
        <v/>
      </c>
      <c r="H368" s="7" t="str">
        <f>IF(JPK_FA_EUR!Y356&lt;&gt;"",SUMIFS(JPK_FA_EUR!AI:AI,JPK_FA_EUR!Y:Y,F368)+SUMIFS(JPK_FA_EUR!AK:AK,JPK_FA_EUR!Y:Y,F368)+SUMIFS(JPK_FA_EUR!AM:AM,JPK_FA_EUR!Y:Y,F368)+SUMIFS(JPK_FA_EUR!AM:AM,JPK_FA_EUR!Y:Y,F368)+SUMIFS(JPK_FA_EUR!AO:AO,JPK_FA_EUR!Y:Y,F368)+SUMIFS(JPK_FA_EUR!AQ:AQ,JPK_FA_EUR!Y:Y,F368),"")</f>
        <v/>
      </c>
    </row>
    <row r="369" spans="2:8" x14ac:dyDescent="0.35">
      <c r="B369" s="6" t="str">
        <f>IF(JPK_FA_PLN!Y357&lt;&gt;"",JPK_FA_PLN!Y357,"")</f>
        <v/>
      </c>
      <c r="C369" s="7" t="str">
        <f>IF(JPK_FA_PLN!Y357&lt;&gt;"",SUMIFS(JPK_FA_PLN!AH:AH,JPK_FA_PLN!Y:Y,B369)+SUMIFS(JPK_FA_PLN!AJ:AJ,JPK_FA_PLN!Y:Y,B369)+SUMIFS(JPK_FA_PLN!AL:AL,JPK_FA_PLN!Y:Y,B369)+SUMIFS(JPK_FA_PLN!AN:AN,JPK_FA_PLN!Y:Y,B369)+SUMIFS(JPK_FA_PLN!AP:AP,JPK_FA_PLN!Y:Y,B369)+SUMIFS(JPK_FA_PLN!AR:AR,JPK_FA_PLN!Y:Y,B369),"")</f>
        <v/>
      </c>
      <c r="D369" s="7" t="str">
        <f>IF(JPK_FA_PLN!Y357&lt;&gt;"",SUMIFS(JPK_FA_PLN!AI:AI,JPK_FA_PLN!Y:Y,B369)+SUMIFS(JPK_FA_PLN!AK:AK,JPK_FA_PLN!Y:Y,B369)+SUMIFS(JPK_FA_PLN!AM:AM,JPK_FA_PLN!Y:Y,B369)+SUMIFS(JPK_FA_PLN!AO:AO,JPK_FA_PLN!Y:Y,B369)+SUMIFS(JPK_FA_PLN!AQ:AQ,JPK_FA_PLN!Y:Y,B369),"")</f>
        <v/>
      </c>
      <c r="F369" s="6" t="str">
        <f>IF(JPK_FA_EUR!Y357&lt;&gt;"",JPK_FA_EUR!Y357,"")</f>
        <v/>
      </c>
      <c r="G369" s="7" t="str">
        <f>IF(JPK_FA_EUR!Y357&lt;&gt;"",SUMIFS(JPK_FA_EUR!AH:AH,JPK_FA_EUR!Y:Y,F369)+SUMIFS(JPK_FA_EUR!AJ:AJ,JPK_FA_EUR!Y:Y,F369)+SUMIFS(JPK_FA_EUR!AL:AL,JPK_FA_EUR!Y:Y,F369)+SUMIFS(JPK_FA_EUR!AN:AN,JPK_FA_EUR!Y:Y,F369)+SUMIFS(JPK_FA_EUR!AP:AP,JPK_FA_EUR!Y:Y,F369)+SUMIFS(JPK_FA_EUR!AR:AR,JPK_FA_EUR!Y:Y,F369),"")</f>
        <v/>
      </c>
      <c r="H369" s="7" t="str">
        <f>IF(JPK_FA_EUR!Y357&lt;&gt;"",SUMIFS(JPK_FA_EUR!AI:AI,JPK_FA_EUR!Y:Y,F369)+SUMIFS(JPK_FA_EUR!AK:AK,JPK_FA_EUR!Y:Y,F369)+SUMIFS(JPK_FA_EUR!AM:AM,JPK_FA_EUR!Y:Y,F369)+SUMIFS(JPK_FA_EUR!AM:AM,JPK_FA_EUR!Y:Y,F369)+SUMIFS(JPK_FA_EUR!AO:AO,JPK_FA_EUR!Y:Y,F369)+SUMIFS(JPK_FA_EUR!AQ:AQ,JPK_FA_EUR!Y:Y,F369),"")</f>
        <v/>
      </c>
    </row>
    <row r="370" spans="2:8" x14ac:dyDescent="0.35">
      <c r="B370" s="6" t="str">
        <f>IF(JPK_FA_PLN!Y358&lt;&gt;"",JPK_FA_PLN!Y358,"")</f>
        <v/>
      </c>
      <c r="C370" s="7" t="str">
        <f>IF(JPK_FA_PLN!Y358&lt;&gt;"",SUMIFS(JPK_FA_PLN!AH:AH,JPK_FA_PLN!Y:Y,B370)+SUMIFS(JPK_FA_PLN!AJ:AJ,JPK_FA_PLN!Y:Y,B370)+SUMIFS(JPK_FA_PLN!AL:AL,JPK_FA_PLN!Y:Y,B370)+SUMIFS(JPK_FA_PLN!AN:AN,JPK_FA_PLN!Y:Y,B370)+SUMIFS(JPK_FA_PLN!AP:AP,JPK_FA_PLN!Y:Y,B370)+SUMIFS(JPK_FA_PLN!AR:AR,JPK_FA_PLN!Y:Y,B370),"")</f>
        <v/>
      </c>
      <c r="D370" s="7" t="str">
        <f>IF(JPK_FA_PLN!Y358&lt;&gt;"",SUMIFS(JPK_FA_PLN!AI:AI,JPK_FA_PLN!Y:Y,B370)+SUMIFS(JPK_FA_PLN!AK:AK,JPK_FA_PLN!Y:Y,B370)+SUMIFS(JPK_FA_PLN!AM:AM,JPK_FA_PLN!Y:Y,B370)+SUMIFS(JPK_FA_PLN!AO:AO,JPK_FA_PLN!Y:Y,B370)+SUMIFS(JPK_FA_PLN!AQ:AQ,JPK_FA_PLN!Y:Y,B370),"")</f>
        <v/>
      </c>
      <c r="F370" s="6" t="str">
        <f>IF(JPK_FA_EUR!Y358&lt;&gt;"",JPK_FA_EUR!Y358,"")</f>
        <v/>
      </c>
      <c r="G370" s="7" t="str">
        <f>IF(JPK_FA_EUR!Y358&lt;&gt;"",SUMIFS(JPK_FA_EUR!AH:AH,JPK_FA_EUR!Y:Y,F370)+SUMIFS(JPK_FA_EUR!AJ:AJ,JPK_FA_EUR!Y:Y,F370)+SUMIFS(JPK_FA_EUR!AL:AL,JPK_FA_EUR!Y:Y,F370)+SUMIFS(JPK_FA_EUR!AN:AN,JPK_FA_EUR!Y:Y,F370)+SUMIFS(JPK_FA_EUR!AP:AP,JPK_FA_EUR!Y:Y,F370)+SUMIFS(JPK_FA_EUR!AR:AR,JPK_FA_EUR!Y:Y,F370),"")</f>
        <v/>
      </c>
      <c r="H370" s="7" t="str">
        <f>IF(JPK_FA_EUR!Y358&lt;&gt;"",SUMIFS(JPK_FA_EUR!AI:AI,JPK_FA_EUR!Y:Y,F370)+SUMIFS(JPK_FA_EUR!AK:AK,JPK_FA_EUR!Y:Y,F370)+SUMIFS(JPK_FA_EUR!AM:AM,JPK_FA_EUR!Y:Y,F370)+SUMIFS(JPK_FA_EUR!AM:AM,JPK_FA_EUR!Y:Y,F370)+SUMIFS(JPK_FA_EUR!AO:AO,JPK_FA_EUR!Y:Y,F370)+SUMIFS(JPK_FA_EUR!AQ:AQ,JPK_FA_EUR!Y:Y,F370),"")</f>
        <v/>
      </c>
    </row>
    <row r="371" spans="2:8" x14ac:dyDescent="0.35">
      <c r="B371" s="6" t="str">
        <f>IF(JPK_FA_PLN!Y359&lt;&gt;"",JPK_FA_PLN!Y359,"")</f>
        <v/>
      </c>
      <c r="C371" s="7" t="str">
        <f>IF(JPK_FA_PLN!Y359&lt;&gt;"",SUMIFS(JPK_FA_PLN!AH:AH,JPK_FA_PLN!Y:Y,B371)+SUMIFS(JPK_FA_PLN!AJ:AJ,JPK_FA_PLN!Y:Y,B371)+SUMIFS(JPK_FA_PLN!AL:AL,JPK_FA_PLN!Y:Y,B371)+SUMIFS(JPK_FA_PLN!AN:AN,JPK_FA_PLN!Y:Y,B371)+SUMIFS(JPK_FA_PLN!AP:AP,JPK_FA_PLN!Y:Y,B371)+SUMIFS(JPK_FA_PLN!AR:AR,JPK_FA_PLN!Y:Y,B371),"")</f>
        <v/>
      </c>
      <c r="D371" s="7" t="str">
        <f>IF(JPK_FA_PLN!Y359&lt;&gt;"",SUMIFS(JPK_FA_PLN!AI:AI,JPK_FA_PLN!Y:Y,B371)+SUMIFS(JPK_FA_PLN!AK:AK,JPK_FA_PLN!Y:Y,B371)+SUMIFS(JPK_FA_PLN!AM:AM,JPK_FA_PLN!Y:Y,B371)+SUMIFS(JPK_FA_PLN!AO:AO,JPK_FA_PLN!Y:Y,B371)+SUMIFS(JPK_FA_PLN!AQ:AQ,JPK_FA_PLN!Y:Y,B371),"")</f>
        <v/>
      </c>
      <c r="F371" s="6" t="str">
        <f>IF(JPK_FA_EUR!Y359&lt;&gt;"",JPK_FA_EUR!Y359,"")</f>
        <v/>
      </c>
      <c r="G371" s="7" t="str">
        <f>IF(JPK_FA_EUR!Y359&lt;&gt;"",SUMIFS(JPK_FA_EUR!AH:AH,JPK_FA_EUR!Y:Y,F371)+SUMIFS(JPK_FA_EUR!AJ:AJ,JPK_FA_EUR!Y:Y,F371)+SUMIFS(JPK_FA_EUR!AL:AL,JPK_FA_EUR!Y:Y,F371)+SUMIFS(JPK_FA_EUR!AN:AN,JPK_FA_EUR!Y:Y,F371)+SUMIFS(JPK_FA_EUR!AP:AP,JPK_FA_EUR!Y:Y,F371)+SUMIFS(JPK_FA_EUR!AR:AR,JPK_FA_EUR!Y:Y,F371),"")</f>
        <v/>
      </c>
      <c r="H371" s="7" t="str">
        <f>IF(JPK_FA_EUR!Y359&lt;&gt;"",SUMIFS(JPK_FA_EUR!AI:AI,JPK_FA_EUR!Y:Y,F371)+SUMIFS(JPK_FA_EUR!AK:AK,JPK_FA_EUR!Y:Y,F371)+SUMIFS(JPK_FA_EUR!AM:AM,JPK_FA_EUR!Y:Y,F371)+SUMIFS(JPK_FA_EUR!AM:AM,JPK_FA_EUR!Y:Y,F371)+SUMIFS(JPK_FA_EUR!AO:AO,JPK_FA_EUR!Y:Y,F371)+SUMIFS(JPK_FA_EUR!AQ:AQ,JPK_FA_EUR!Y:Y,F371),"")</f>
        <v/>
      </c>
    </row>
    <row r="372" spans="2:8" x14ac:dyDescent="0.35">
      <c r="B372" s="6" t="str">
        <f>IF(JPK_FA_PLN!Y360&lt;&gt;"",JPK_FA_PLN!Y360,"")</f>
        <v/>
      </c>
      <c r="C372" s="7" t="str">
        <f>IF(JPK_FA_PLN!Y360&lt;&gt;"",SUMIFS(JPK_FA_PLN!AH:AH,JPK_FA_PLN!Y:Y,B372)+SUMIFS(JPK_FA_PLN!AJ:AJ,JPK_FA_PLN!Y:Y,B372)+SUMIFS(JPK_FA_PLN!AL:AL,JPK_FA_PLN!Y:Y,B372)+SUMIFS(JPK_FA_PLN!AN:AN,JPK_FA_PLN!Y:Y,B372)+SUMIFS(JPK_FA_PLN!AP:AP,JPK_FA_PLN!Y:Y,B372)+SUMIFS(JPK_FA_PLN!AR:AR,JPK_FA_PLN!Y:Y,B372),"")</f>
        <v/>
      </c>
      <c r="D372" s="7" t="str">
        <f>IF(JPK_FA_PLN!Y360&lt;&gt;"",SUMIFS(JPK_FA_PLN!AI:AI,JPK_FA_PLN!Y:Y,B372)+SUMIFS(JPK_FA_PLN!AK:AK,JPK_FA_PLN!Y:Y,B372)+SUMIFS(JPK_FA_PLN!AM:AM,JPK_FA_PLN!Y:Y,B372)+SUMIFS(JPK_FA_PLN!AO:AO,JPK_FA_PLN!Y:Y,B372)+SUMIFS(JPK_FA_PLN!AQ:AQ,JPK_FA_PLN!Y:Y,B372),"")</f>
        <v/>
      </c>
      <c r="F372" s="6" t="str">
        <f>IF(JPK_FA_EUR!Y360&lt;&gt;"",JPK_FA_EUR!Y360,"")</f>
        <v/>
      </c>
      <c r="G372" s="7" t="str">
        <f>IF(JPK_FA_EUR!Y360&lt;&gt;"",SUMIFS(JPK_FA_EUR!AH:AH,JPK_FA_EUR!Y:Y,F372)+SUMIFS(JPK_FA_EUR!AJ:AJ,JPK_FA_EUR!Y:Y,F372)+SUMIFS(JPK_FA_EUR!AL:AL,JPK_FA_EUR!Y:Y,F372)+SUMIFS(JPK_FA_EUR!AN:AN,JPK_FA_EUR!Y:Y,F372)+SUMIFS(JPK_FA_EUR!AP:AP,JPK_FA_EUR!Y:Y,F372)+SUMIFS(JPK_FA_EUR!AR:AR,JPK_FA_EUR!Y:Y,F372),"")</f>
        <v/>
      </c>
      <c r="H372" s="7" t="str">
        <f>IF(JPK_FA_EUR!Y360&lt;&gt;"",SUMIFS(JPK_FA_EUR!AI:AI,JPK_FA_EUR!Y:Y,F372)+SUMIFS(JPK_FA_EUR!AK:AK,JPK_FA_EUR!Y:Y,F372)+SUMIFS(JPK_FA_EUR!AM:AM,JPK_FA_EUR!Y:Y,F372)+SUMIFS(JPK_FA_EUR!AM:AM,JPK_FA_EUR!Y:Y,F372)+SUMIFS(JPK_FA_EUR!AO:AO,JPK_FA_EUR!Y:Y,F372)+SUMIFS(JPK_FA_EUR!AQ:AQ,JPK_FA_EUR!Y:Y,F372),"")</f>
        <v/>
      </c>
    </row>
    <row r="373" spans="2:8" x14ac:dyDescent="0.35">
      <c r="B373" s="6" t="str">
        <f>IF(JPK_FA_PLN!Y361&lt;&gt;"",JPK_FA_PLN!Y361,"")</f>
        <v/>
      </c>
      <c r="C373" s="7" t="str">
        <f>IF(JPK_FA_PLN!Y361&lt;&gt;"",SUMIFS(JPK_FA_PLN!AH:AH,JPK_FA_PLN!Y:Y,B373)+SUMIFS(JPK_FA_PLN!AJ:AJ,JPK_FA_PLN!Y:Y,B373)+SUMIFS(JPK_FA_PLN!AL:AL,JPK_FA_PLN!Y:Y,B373)+SUMIFS(JPK_FA_PLN!AN:AN,JPK_FA_PLN!Y:Y,B373)+SUMIFS(JPK_FA_PLN!AP:AP,JPK_FA_PLN!Y:Y,B373)+SUMIFS(JPK_FA_PLN!AR:AR,JPK_FA_PLN!Y:Y,B373),"")</f>
        <v/>
      </c>
      <c r="D373" s="7" t="str">
        <f>IF(JPK_FA_PLN!Y361&lt;&gt;"",SUMIFS(JPK_FA_PLN!AI:AI,JPK_FA_PLN!Y:Y,B373)+SUMIFS(JPK_FA_PLN!AK:AK,JPK_FA_PLN!Y:Y,B373)+SUMIFS(JPK_FA_PLN!AM:AM,JPK_FA_PLN!Y:Y,B373)+SUMIFS(JPK_FA_PLN!AO:AO,JPK_FA_PLN!Y:Y,B373)+SUMIFS(JPK_FA_PLN!AQ:AQ,JPK_FA_PLN!Y:Y,B373),"")</f>
        <v/>
      </c>
      <c r="F373" s="6" t="str">
        <f>IF(JPK_FA_EUR!Y361&lt;&gt;"",JPK_FA_EUR!Y361,"")</f>
        <v/>
      </c>
      <c r="G373" s="7" t="str">
        <f>IF(JPK_FA_EUR!Y361&lt;&gt;"",SUMIFS(JPK_FA_EUR!AH:AH,JPK_FA_EUR!Y:Y,F373)+SUMIFS(JPK_FA_EUR!AJ:AJ,JPK_FA_EUR!Y:Y,F373)+SUMIFS(JPK_FA_EUR!AL:AL,JPK_FA_EUR!Y:Y,F373)+SUMIFS(JPK_FA_EUR!AN:AN,JPK_FA_EUR!Y:Y,F373)+SUMIFS(JPK_FA_EUR!AP:AP,JPK_FA_EUR!Y:Y,F373)+SUMIFS(JPK_FA_EUR!AR:AR,JPK_FA_EUR!Y:Y,F373),"")</f>
        <v/>
      </c>
      <c r="H373" s="7" t="str">
        <f>IF(JPK_FA_EUR!Y361&lt;&gt;"",SUMIFS(JPK_FA_EUR!AI:AI,JPK_FA_EUR!Y:Y,F373)+SUMIFS(JPK_FA_EUR!AK:AK,JPK_FA_EUR!Y:Y,F373)+SUMIFS(JPK_FA_EUR!AM:AM,JPK_FA_EUR!Y:Y,F373)+SUMIFS(JPK_FA_EUR!AM:AM,JPK_FA_EUR!Y:Y,F373)+SUMIFS(JPK_FA_EUR!AO:AO,JPK_FA_EUR!Y:Y,F373)+SUMIFS(JPK_FA_EUR!AQ:AQ,JPK_FA_EUR!Y:Y,F373),"")</f>
        <v/>
      </c>
    </row>
    <row r="374" spans="2:8" x14ac:dyDescent="0.35">
      <c r="B374" s="6" t="str">
        <f>IF(JPK_FA_PLN!Y362&lt;&gt;"",JPK_FA_PLN!Y362,"")</f>
        <v/>
      </c>
      <c r="C374" s="7" t="str">
        <f>IF(JPK_FA_PLN!Y362&lt;&gt;"",SUMIFS(JPK_FA_PLN!AH:AH,JPK_FA_PLN!Y:Y,B374)+SUMIFS(JPK_FA_PLN!AJ:AJ,JPK_FA_PLN!Y:Y,B374)+SUMIFS(JPK_FA_PLN!AL:AL,JPK_FA_PLN!Y:Y,B374)+SUMIFS(JPK_FA_PLN!AN:AN,JPK_FA_PLN!Y:Y,B374)+SUMIFS(JPK_FA_PLN!AP:AP,JPK_FA_PLN!Y:Y,B374)+SUMIFS(JPK_FA_PLN!AR:AR,JPK_FA_PLN!Y:Y,B374),"")</f>
        <v/>
      </c>
      <c r="D374" s="7" t="str">
        <f>IF(JPK_FA_PLN!Y362&lt;&gt;"",SUMIFS(JPK_FA_PLN!AI:AI,JPK_FA_PLN!Y:Y,B374)+SUMIFS(JPK_FA_PLN!AK:AK,JPK_FA_PLN!Y:Y,B374)+SUMIFS(JPK_FA_PLN!AM:AM,JPK_FA_PLN!Y:Y,B374)+SUMIFS(JPK_FA_PLN!AO:AO,JPK_FA_PLN!Y:Y,B374)+SUMIFS(JPK_FA_PLN!AQ:AQ,JPK_FA_PLN!Y:Y,B374),"")</f>
        <v/>
      </c>
      <c r="F374" s="6" t="str">
        <f>IF(JPK_FA_EUR!Y362&lt;&gt;"",JPK_FA_EUR!Y362,"")</f>
        <v/>
      </c>
      <c r="G374" s="7" t="str">
        <f>IF(JPK_FA_EUR!Y362&lt;&gt;"",SUMIFS(JPK_FA_EUR!AH:AH,JPK_FA_EUR!Y:Y,F374)+SUMIFS(JPK_FA_EUR!AJ:AJ,JPK_FA_EUR!Y:Y,F374)+SUMIFS(JPK_FA_EUR!AL:AL,JPK_FA_EUR!Y:Y,F374)+SUMIFS(JPK_FA_EUR!AN:AN,JPK_FA_EUR!Y:Y,F374)+SUMIFS(JPK_FA_EUR!AP:AP,JPK_FA_EUR!Y:Y,F374)+SUMIFS(JPK_FA_EUR!AR:AR,JPK_FA_EUR!Y:Y,F374),"")</f>
        <v/>
      </c>
      <c r="H374" s="7" t="str">
        <f>IF(JPK_FA_EUR!Y362&lt;&gt;"",SUMIFS(JPK_FA_EUR!AI:AI,JPK_FA_EUR!Y:Y,F374)+SUMIFS(JPK_FA_EUR!AK:AK,JPK_FA_EUR!Y:Y,F374)+SUMIFS(JPK_FA_EUR!AM:AM,JPK_FA_EUR!Y:Y,F374)+SUMIFS(JPK_FA_EUR!AM:AM,JPK_FA_EUR!Y:Y,F374)+SUMIFS(JPK_FA_EUR!AO:AO,JPK_FA_EUR!Y:Y,F374)+SUMIFS(JPK_FA_EUR!AQ:AQ,JPK_FA_EUR!Y:Y,F374),"")</f>
        <v/>
      </c>
    </row>
    <row r="375" spans="2:8" x14ac:dyDescent="0.35">
      <c r="B375" s="6" t="str">
        <f>IF(JPK_FA_PLN!Y363&lt;&gt;"",JPK_FA_PLN!Y363,"")</f>
        <v/>
      </c>
      <c r="C375" s="7" t="str">
        <f>IF(JPK_FA_PLN!Y363&lt;&gt;"",SUMIFS(JPK_FA_PLN!AH:AH,JPK_FA_PLN!Y:Y,B375)+SUMIFS(JPK_FA_PLN!AJ:AJ,JPK_FA_PLN!Y:Y,B375)+SUMIFS(JPK_FA_PLN!AL:AL,JPK_FA_PLN!Y:Y,B375)+SUMIFS(JPK_FA_PLN!AN:AN,JPK_FA_PLN!Y:Y,B375)+SUMIFS(JPK_FA_PLN!AP:AP,JPK_FA_PLN!Y:Y,B375)+SUMIFS(JPK_FA_PLN!AR:AR,JPK_FA_PLN!Y:Y,B375),"")</f>
        <v/>
      </c>
      <c r="D375" s="7" t="str">
        <f>IF(JPK_FA_PLN!Y363&lt;&gt;"",SUMIFS(JPK_FA_PLN!AI:AI,JPK_FA_PLN!Y:Y,B375)+SUMIFS(JPK_FA_PLN!AK:AK,JPK_FA_PLN!Y:Y,B375)+SUMIFS(JPK_FA_PLN!AM:AM,JPK_FA_PLN!Y:Y,B375)+SUMIFS(JPK_FA_PLN!AO:AO,JPK_FA_PLN!Y:Y,B375)+SUMIFS(JPK_FA_PLN!AQ:AQ,JPK_FA_PLN!Y:Y,B375),"")</f>
        <v/>
      </c>
      <c r="F375" s="6" t="str">
        <f>IF(JPK_FA_EUR!Y363&lt;&gt;"",JPK_FA_EUR!Y363,"")</f>
        <v/>
      </c>
      <c r="G375" s="7" t="str">
        <f>IF(JPK_FA_EUR!Y363&lt;&gt;"",SUMIFS(JPK_FA_EUR!AH:AH,JPK_FA_EUR!Y:Y,F375)+SUMIFS(JPK_FA_EUR!AJ:AJ,JPK_FA_EUR!Y:Y,F375)+SUMIFS(JPK_FA_EUR!AL:AL,JPK_FA_EUR!Y:Y,F375)+SUMIFS(JPK_FA_EUR!AN:AN,JPK_FA_EUR!Y:Y,F375)+SUMIFS(JPK_FA_EUR!AP:AP,JPK_FA_EUR!Y:Y,F375)+SUMIFS(JPK_FA_EUR!AR:AR,JPK_FA_EUR!Y:Y,F375),"")</f>
        <v/>
      </c>
      <c r="H375" s="7" t="str">
        <f>IF(JPK_FA_EUR!Y363&lt;&gt;"",SUMIFS(JPK_FA_EUR!AI:AI,JPK_FA_EUR!Y:Y,F375)+SUMIFS(JPK_FA_EUR!AK:AK,JPK_FA_EUR!Y:Y,F375)+SUMIFS(JPK_FA_EUR!AM:AM,JPK_FA_EUR!Y:Y,F375)+SUMIFS(JPK_FA_EUR!AM:AM,JPK_FA_EUR!Y:Y,F375)+SUMIFS(JPK_FA_EUR!AO:AO,JPK_FA_EUR!Y:Y,F375)+SUMIFS(JPK_FA_EUR!AQ:AQ,JPK_FA_EUR!Y:Y,F375),"")</f>
        <v/>
      </c>
    </row>
    <row r="376" spans="2:8" x14ac:dyDescent="0.35">
      <c r="B376" s="6" t="str">
        <f>IF(JPK_FA_PLN!Y364&lt;&gt;"",JPK_FA_PLN!Y364,"")</f>
        <v/>
      </c>
      <c r="C376" s="7" t="str">
        <f>IF(JPK_FA_PLN!Y364&lt;&gt;"",SUMIFS(JPK_FA_PLN!AH:AH,JPK_FA_PLN!Y:Y,B376)+SUMIFS(JPK_FA_PLN!AJ:AJ,JPK_FA_PLN!Y:Y,B376)+SUMIFS(JPK_FA_PLN!AL:AL,JPK_FA_PLN!Y:Y,B376)+SUMIFS(JPK_FA_PLN!AN:AN,JPK_FA_PLN!Y:Y,B376)+SUMIFS(JPK_FA_PLN!AP:AP,JPK_FA_PLN!Y:Y,B376)+SUMIFS(JPK_FA_PLN!AR:AR,JPK_FA_PLN!Y:Y,B376),"")</f>
        <v/>
      </c>
      <c r="D376" s="7" t="str">
        <f>IF(JPK_FA_PLN!Y364&lt;&gt;"",SUMIFS(JPK_FA_PLN!AI:AI,JPK_FA_PLN!Y:Y,B376)+SUMIFS(JPK_FA_PLN!AK:AK,JPK_FA_PLN!Y:Y,B376)+SUMIFS(JPK_FA_PLN!AM:AM,JPK_FA_PLN!Y:Y,B376)+SUMIFS(JPK_FA_PLN!AO:AO,JPK_FA_PLN!Y:Y,B376)+SUMIFS(JPK_FA_PLN!AQ:AQ,JPK_FA_PLN!Y:Y,B376),"")</f>
        <v/>
      </c>
      <c r="F376" s="6" t="str">
        <f>IF(JPK_FA_EUR!Y364&lt;&gt;"",JPK_FA_EUR!Y364,"")</f>
        <v/>
      </c>
      <c r="G376" s="7" t="str">
        <f>IF(JPK_FA_EUR!Y364&lt;&gt;"",SUMIFS(JPK_FA_EUR!AH:AH,JPK_FA_EUR!Y:Y,F376)+SUMIFS(JPK_FA_EUR!AJ:AJ,JPK_FA_EUR!Y:Y,F376)+SUMIFS(JPK_FA_EUR!AL:AL,JPK_FA_EUR!Y:Y,F376)+SUMIFS(JPK_FA_EUR!AN:AN,JPK_FA_EUR!Y:Y,F376)+SUMIFS(JPK_FA_EUR!AP:AP,JPK_FA_EUR!Y:Y,F376)+SUMIFS(JPK_FA_EUR!AR:AR,JPK_FA_EUR!Y:Y,F376),"")</f>
        <v/>
      </c>
      <c r="H376" s="7" t="str">
        <f>IF(JPK_FA_EUR!Y364&lt;&gt;"",SUMIFS(JPK_FA_EUR!AI:AI,JPK_FA_EUR!Y:Y,F376)+SUMIFS(JPK_FA_EUR!AK:AK,JPK_FA_EUR!Y:Y,F376)+SUMIFS(JPK_FA_EUR!AM:AM,JPK_FA_EUR!Y:Y,F376)+SUMIFS(JPK_FA_EUR!AM:AM,JPK_FA_EUR!Y:Y,F376)+SUMIFS(JPK_FA_EUR!AO:AO,JPK_FA_EUR!Y:Y,F376)+SUMIFS(JPK_FA_EUR!AQ:AQ,JPK_FA_EUR!Y:Y,F376),"")</f>
        <v/>
      </c>
    </row>
    <row r="377" spans="2:8" x14ac:dyDescent="0.35">
      <c r="B377" s="6" t="str">
        <f>IF(JPK_FA_PLN!Y365&lt;&gt;"",JPK_FA_PLN!Y365,"")</f>
        <v/>
      </c>
      <c r="C377" s="7" t="str">
        <f>IF(JPK_FA_PLN!Y365&lt;&gt;"",SUMIFS(JPK_FA_PLN!AH:AH,JPK_FA_PLN!Y:Y,B377)+SUMIFS(JPK_FA_PLN!AJ:AJ,JPK_FA_PLN!Y:Y,B377)+SUMIFS(JPK_FA_PLN!AL:AL,JPK_FA_PLN!Y:Y,B377)+SUMIFS(JPK_FA_PLN!AN:AN,JPK_FA_PLN!Y:Y,B377)+SUMIFS(JPK_FA_PLN!AP:AP,JPK_FA_PLN!Y:Y,B377)+SUMIFS(JPK_FA_PLN!AR:AR,JPK_FA_PLN!Y:Y,B377),"")</f>
        <v/>
      </c>
      <c r="D377" s="7" t="str">
        <f>IF(JPK_FA_PLN!Y365&lt;&gt;"",SUMIFS(JPK_FA_PLN!AI:AI,JPK_FA_PLN!Y:Y,B377)+SUMIFS(JPK_FA_PLN!AK:AK,JPK_FA_PLN!Y:Y,B377)+SUMIFS(JPK_FA_PLN!AM:AM,JPK_FA_PLN!Y:Y,B377)+SUMIFS(JPK_FA_PLN!AO:AO,JPK_FA_PLN!Y:Y,B377)+SUMIFS(JPK_FA_PLN!AQ:AQ,JPK_FA_PLN!Y:Y,B377),"")</f>
        <v/>
      </c>
      <c r="F377" s="6" t="str">
        <f>IF(JPK_FA_EUR!Y365&lt;&gt;"",JPK_FA_EUR!Y365,"")</f>
        <v/>
      </c>
      <c r="G377" s="7" t="str">
        <f>IF(JPK_FA_EUR!Y365&lt;&gt;"",SUMIFS(JPK_FA_EUR!AH:AH,JPK_FA_EUR!Y:Y,F377)+SUMIFS(JPK_FA_EUR!AJ:AJ,JPK_FA_EUR!Y:Y,F377)+SUMIFS(JPK_FA_EUR!AL:AL,JPK_FA_EUR!Y:Y,F377)+SUMIFS(JPK_FA_EUR!AN:AN,JPK_FA_EUR!Y:Y,F377)+SUMIFS(JPK_FA_EUR!AP:AP,JPK_FA_EUR!Y:Y,F377)+SUMIFS(JPK_FA_EUR!AR:AR,JPK_FA_EUR!Y:Y,F377),"")</f>
        <v/>
      </c>
      <c r="H377" s="7" t="str">
        <f>IF(JPK_FA_EUR!Y365&lt;&gt;"",SUMIFS(JPK_FA_EUR!AI:AI,JPK_FA_EUR!Y:Y,F377)+SUMIFS(JPK_FA_EUR!AK:AK,JPK_FA_EUR!Y:Y,F377)+SUMIFS(JPK_FA_EUR!AM:AM,JPK_FA_EUR!Y:Y,F377)+SUMIFS(JPK_FA_EUR!AM:AM,JPK_FA_EUR!Y:Y,F377)+SUMIFS(JPK_FA_EUR!AO:AO,JPK_FA_EUR!Y:Y,F377)+SUMIFS(JPK_FA_EUR!AQ:AQ,JPK_FA_EUR!Y:Y,F377),"")</f>
        <v/>
      </c>
    </row>
    <row r="378" spans="2:8" x14ac:dyDescent="0.35">
      <c r="B378" s="6" t="str">
        <f>IF(JPK_FA_PLN!Y366&lt;&gt;"",JPK_FA_PLN!Y366,"")</f>
        <v/>
      </c>
      <c r="C378" s="7" t="str">
        <f>IF(JPK_FA_PLN!Y366&lt;&gt;"",SUMIFS(JPK_FA_PLN!AH:AH,JPK_FA_PLN!Y:Y,B378)+SUMIFS(JPK_FA_PLN!AJ:AJ,JPK_FA_PLN!Y:Y,B378)+SUMIFS(JPK_FA_PLN!AL:AL,JPK_FA_PLN!Y:Y,B378)+SUMIFS(JPK_FA_PLN!AN:AN,JPK_FA_PLN!Y:Y,B378)+SUMIFS(JPK_FA_PLN!AP:AP,JPK_FA_PLN!Y:Y,B378)+SUMIFS(JPK_FA_PLN!AR:AR,JPK_FA_PLN!Y:Y,B378),"")</f>
        <v/>
      </c>
      <c r="D378" s="7" t="str">
        <f>IF(JPK_FA_PLN!Y366&lt;&gt;"",SUMIFS(JPK_FA_PLN!AI:AI,JPK_FA_PLN!Y:Y,B378)+SUMIFS(JPK_FA_PLN!AK:AK,JPK_FA_PLN!Y:Y,B378)+SUMIFS(JPK_FA_PLN!AM:AM,JPK_FA_PLN!Y:Y,B378)+SUMIFS(JPK_FA_PLN!AO:AO,JPK_FA_PLN!Y:Y,B378)+SUMIFS(JPK_FA_PLN!AQ:AQ,JPK_FA_PLN!Y:Y,B378),"")</f>
        <v/>
      </c>
      <c r="F378" s="6" t="str">
        <f>IF(JPK_FA_EUR!Y366&lt;&gt;"",JPK_FA_EUR!Y366,"")</f>
        <v/>
      </c>
      <c r="G378" s="7" t="str">
        <f>IF(JPK_FA_EUR!Y366&lt;&gt;"",SUMIFS(JPK_FA_EUR!AH:AH,JPK_FA_EUR!Y:Y,F378)+SUMIFS(JPK_FA_EUR!AJ:AJ,JPK_FA_EUR!Y:Y,F378)+SUMIFS(JPK_FA_EUR!AL:AL,JPK_FA_EUR!Y:Y,F378)+SUMIFS(JPK_FA_EUR!AN:AN,JPK_FA_EUR!Y:Y,F378)+SUMIFS(JPK_FA_EUR!AP:AP,JPK_FA_EUR!Y:Y,F378)+SUMIFS(JPK_FA_EUR!AR:AR,JPK_FA_EUR!Y:Y,F378),"")</f>
        <v/>
      </c>
      <c r="H378" s="7" t="str">
        <f>IF(JPK_FA_EUR!Y366&lt;&gt;"",SUMIFS(JPK_FA_EUR!AI:AI,JPK_FA_EUR!Y:Y,F378)+SUMIFS(JPK_FA_EUR!AK:AK,JPK_FA_EUR!Y:Y,F378)+SUMIFS(JPK_FA_EUR!AM:AM,JPK_FA_EUR!Y:Y,F378)+SUMIFS(JPK_FA_EUR!AM:AM,JPK_FA_EUR!Y:Y,F378)+SUMIFS(JPK_FA_EUR!AO:AO,JPK_FA_EUR!Y:Y,F378)+SUMIFS(JPK_FA_EUR!AQ:AQ,JPK_FA_EUR!Y:Y,F378),"")</f>
        <v/>
      </c>
    </row>
    <row r="379" spans="2:8" x14ac:dyDescent="0.35">
      <c r="B379" s="6" t="str">
        <f>IF(JPK_FA_PLN!Y367&lt;&gt;"",JPK_FA_PLN!Y367,"")</f>
        <v/>
      </c>
      <c r="C379" s="7" t="str">
        <f>IF(JPK_FA_PLN!Y367&lt;&gt;"",SUMIFS(JPK_FA_PLN!AH:AH,JPK_FA_PLN!Y:Y,B379)+SUMIFS(JPK_FA_PLN!AJ:AJ,JPK_FA_PLN!Y:Y,B379)+SUMIFS(JPK_FA_PLN!AL:AL,JPK_FA_PLN!Y:Y,B379)+SUMIFS(JPK_FA_PLN!AN:AN,JPK_FA_PLN!Y:Y,B379)+SUMIFS(JPK_FA_PLN!AP:AP,JPK_FA_PLN!Y:Y,B379)+SUMIFS(JPK_FA_PLN!AR:AR,JPK_FA_PLN!Y:Y,B379),"")</f>
        <v/>
      </c>
      <c r="D379" s="7" t="str">
        <f>IF(JPK_FA_PLN!Y367&lt;&gt;"",SUMIFS(JPK_FA_PLN!AI:AI,JPK_FA_PLN!Y:Y,B379)+SUMIFS(JPK_FA_PLN!AK:AK,JPK_FA_PLN!Y:Y,B379)+SUMIFS(JPK_FA_PLN!AM:AM,JPK_FA_PLN!Y:Y,B379)+SUMIFS(JPK_FA_PLN!AO:AO,JPK_FA_PLN!Y:Y,B379)+SUMIFS(JPK_FA_PLN!AQ:AQ,JPK_FA_PLN!Y:Y,B379),"")</f>
        <v/>
      </c>
      <c r="F379" s="6" t="str">
        <f>IF(JPK_FA_EUR!Y367&lt;&gt;"",JPK_FA_EUR!Y367,"")</f>
        <v/>
      </c>
      <c r="G379" s="7" t="str">
        <f>IF(JPK_FA_EUR!Y367&lt;&gt;"",SUMIFS(JPK_FA_EUR!AH:AH,JPK_FA_EUR!Y:Y,F379)+SUMIFS(JPK_FA_EUR!AJ:AJ,JPK_FA_EUR!Y:Y,F379)+SUMIFS(JPK_FA_EUR!AL:AL,JPK_FA_EUR!Y:Y,F379)+SUMIFS(JPK_FA_EUR!AN:AN,JPK_FA_EUR!Y:Y,F379)+SUMIFS(JPK_FA_EUR!AP:AP,JPK_FA_EUR!Y:Y,F379)+SUMIFS(JPK_FA_EUR!AR:AR,JPK_FA_EUR!Y:Y,F379),"")</f>
        <v/>
      </c>
      <c r="H379" s="7" t="str">
        <f>IF(JPK_FA_EUR!Y367&lt;&gt;"",SUMIFS(JPK_FA_EUR!AI:AI,JPK_FA_EUR!Y:Y,F379)+SUMIFS(JPK_FA_EUR!AK:AK,JPK_FA_EUR!Y:Y,F379)+SUMIFS(JPK_FA_EUR!AM:AM,JPK_FA_EUR!Y:Y,F379)+SUMIFS(JPK_FA_EUR!AM:AM,JPK_FA_EUR!Y:Y,F379)+SUMIFS(JPK_FA_EUR!AO:AO,JPK_FA_EUR!Y:Y,F379)+SUMIFS(JPK_FA_EUR!AQ:AQ,JPK_FA_EUR!Y:Y,F379),"")</f>
        <v/>
      </c>
    </row>
    <row r="380" spans="2:8" x14ac:dyDescent="0.35">
      <c r="B380" s="6" t="str">
        <f>IF(JPK_FA_PLN!Y368&lt;&gt;"",JPK_FA_PLN!Y368,"")</f>
        <v/>
      </c>
      <c r="C380" s="7" t="str">
        <f>IF(JPK_FA_PLN!Y368&lt;&gt;"",SUMIFS(JPK_FA_PLN!AH:AH,JPK_FA_PLN!Y:Y,B380)+SUMIFS(JPK_FA_PLN!AJ:AJ,JPK_FA_PLN!Y:Y,B380)+SUMIFS(JPK_FA_PLN!AL:AL,JPK_FA_PLN!Y:Y,B380)+SUMIFS(JPK_FA_PLN!AN:AN,JPK_FA_PLN!Y:Y,B380)+SUMIFS(JPK_FA_PLN!AP:AP,JPK_FA_PLN!Y:Y,B380)+SUMIFS(JPK_FA_PLN!AR:AR,JPK_FA_PLN!Y:Y,B380),"")</f>
        <v/>
      </c>
      <c r="D380" s="7" t="str">
        <f>IF(JPK_FA_PLN!Y368&lt;&gt;"",SUMIFS(JPK_FA_PLN!AI:AI,JPK_FA_PLN!Y:Y,B380)+SUMIFS(JPK_FA_PLN!AK:AK,JPK_FA_PLN!Y:Y,B380)+SUMIFS(JPK_FA_PLN!AM:AM,JPK_FA_PLN!Y:Y,B380)+SUMIFS(JPK_FA_PLN!AO:AO,JPK_FA_PLN!Y:Y,B380)+SUMIFS(JPK_FA_PLN!AQ:AQ,JPK_FA_PLN!Y:Y,B380),"")</f>
        <v/>
      </c>
      <c r="F380" s="6" t="str">
        <f>IF(JPK_FA_EUR!Y368&lt;&gt;"",JPK_FA_EUR!Y368,"")</f>
        <v/>
      </c>
      <c r="G380" s="7" t="str">
        <f>IF(JPK_FA_EUR!Y368&lt;&gt;"",SUMIFS(JPK_FA_EUR!AH:AH,JPK_FA_EUR!Y:Y,F380)+SUMIFS(JPK_FA_EUR!AJ:AJ,JPK_FA_EUR!Y:Y,F380)+SUMIFS(JPK_FA_EUR!AL:AL,JPK_FA_EUR!Y:Y,F380)+SUMIFS(JPK_FA_EUR!AN:AN,JPK_FA_EUR!Y:Y,F380)+SUMIFS(JPK_FA_EUR!AP:AP,JPK_FA_EUR!Y:Y,F380)+SUMIFS(JPK_FA_EUR!AR:AR,JPK_FA_EUR!Y:Y,F380),"")</f>
        <v/>
      </c>
      <c r="H380" s="7" t="str">
        <f>IF(JPK_FA_EUR!Y368&lt;&gt;"",SUMIFS(JPK_FA_EUR!AI:AI,JPK_FA_EUR!Y:Y,F380)+SUMIFS(JPK_FA_EUR!AK:AK,JPK_FA_EUR!Y:Y,F380)+SUMIFS(JPK_FA_EUR!AM:AM,JPK_FA_EUR!Y:Y,F380)+SUMIFS(JPK_FA_EUR!AM:AM,JPK_FA_EUR!Y:Y,F380)+SUMIFS(JPK_FA_EUR!AO:AO,JPK_FA_EUR!Y:Y,F380)+SUMIFS(JPK_FA_EUR!AQ:AQ,JPK_FA_EUR!Y:Y,F380),"")</f>
        <v/>
      </c>
    </row>
    <row r="381" spans="2:8" x14ac:dyDescent="0.35">
      <c r="B381" s="6" t="str">
        <f>IF(JPK_FA_PLN!Y369&lt;&gt;"",JPK_FA_PLN!Y369,"")</f>
        <v/>
      </c>
      <c r="C381" s="7" t="str">
        <f>IF(JPK_FA_PLN!Y369&lt;&gt;"",SUMIFS(JPK_FA_PLN!AH:AH,JPK_FA_PLN!Y:Y,B381)+SUMIFS(JPK_FA_PLN!AJ:AJ,JPK_FA_PLN!Y:Y,B381)+SUMIFS(JPK_FA_PLN!AL:AL,JPK_FA_PLN!Y:Y,B381)+SUMIFS(JPK_FA_PLN!AN:AN,JPK_FA_PLN!Y:Y,B381)+SUMIFS(JPK_FA_PLN!AP:AP,JPK_FA_PLN!Y:Y,B381)+SUMIFS(JPK_FA_PLN!AR:AR,JPK_FA_PLN!Y:Y,B381),"")</f>
        <v/>
      </c>
      <c r="D381" s="7" t="str">
        <f>IF(JPK_FA_PLN!Y369&lt;&gt;"",SUMIFS(JPK_FA_PLN!AI:AI,JPK_FA_PLN!Y:Y,B381)+SUMIFS(JPK_FA_PLN!AK:AK,JPK_FA_PLN!Y:Y,B381)+SUMIFS(JPK_FA_PLN!AM:AM,JPK_FA_PLN!Y:Y,B381)+SUMIFS(JPK_FA_PLN!AO:AO,JPK_FA_PLN!Y:Y,B381)+SUMIFS(JPK_FA_PLN!AQ:AQ,JPK_FA_PLN!Y:Y,B381),"")</f>
        <v/>
      </c>
      <c r="F381" s="6" t="str">
        <f>IF(JPK_FA_EUR!Y369&lt;&gt;"",JPK_FA_EUR!Y369,"")</f>
        <v/>
      </c>
      <c r="G381" s="7" t="str">
        <f>IF(JPK_FA_EUR!Y369&lt;&gt;"",SUMIFS(JPK_FA_EUR!AH:AH,JPK_FA_EUR!Y:Y,F381)+SUMIFS(JPK_FA_EUR!AJ:AJ,JPK_FA_EUR!Y:Y,F381)+SUMIFS(JPK_FA_EUR!AL:AL,JPK_FA_EUR!Y:Y,F381)+SUMIFS(JPK_FA_EUR!AN:AN,JPK_FA_EUR!Y:Y,F381)+SUMIFS(JPK_FA_EUR!AP:AP,JPK_FA_EUR!Y:Y,F381)+SUMIFS(JPK_FA_EUR!AR:AR,JPK_FA_EUR!Y:Y,F381),"")</f>
        <v/>
      </c>
      <c r="H381" s="7" t="str">
        <f>IF(JPK_FA_EUR!Y369&lt;&gt;"",SUMIFS(JPK_FA_EUR!AI:AI,JPK_FA_EUR!Y:Y,F381)+SUMIFS(JPK_FA_EUR!AK:AK,JPK_FA_EUR!Y:Y,F381)+SUMIFS(JPK_FA_EUR!AM:AM,JPK_FA_EUR!Y:Y,F381)+SUMIFS(JPK_FA_EUR!AM:AM,JPK_FA_EUR!Y:Y,F381)+SUMIFS(JPK_FA_EUR!AO:AO,JPK_FA_EUR!Y:Y,F381)+SUMIFS(JPK_FA_EUR!AQ:AQ,JPK_FA_EUR!Y:Y,F381),"")</f>
        <v/>
      </c>
    </row>
    <row r="382" spans="2:8" x14ac:dyDescent="0.35">
      <c r="B382" s="6" t="str">
        <f>IF(JPK_FA_PLN!Y370&lt;&gt;"",JPK_FA_PLN!Y370,"")</f>
        <v/>
      </c>
      <c r="C382" s="7" t="str">
        <f>IF(JPK_FA_PLN!Y370&lt;&gt;"",SUMIFS(JPK_FA_PLN!AH:AH,JPK_FA_PLN!Y:Y,B382)+SUMIFS(JPK_FA_PLN!AJ:AJ,JPK_FA_PLN!Y:Y,B382)+SUMIFS(JPK_FA_PLN!AL:AL,JPK_FA_PLN!Y:Y,B382)+SUMIFS(JPK_FA_PLN!AN:AN,JPK_FA_PLN!Y:Y,B382)+SUMIFS(JPK_FA_PLN!AP:AP,JPK_FA_PLN!Y:Y,B382)+SUMIFS(JPK_FA_PLN!AR:AR,JPK_FA_PLN!Y:Y,B382),"")</f>
        <v/>
      </c>
      <c r="D382" s="7" t="str">
        <f>IF(JPK_FA_PLN!Y370&lt;&gt;"",SUMIFS(JPK_FA_PLN!AI:AI,JPK_FA_PLN!Y:Y,B382)+SUMIFS(JPK_FA_PLN!AK:AK,JPK_FA_PLN!Y:Y,B382)+SUMIFS(JPK_FA_PLN!AM:AM,JPK_FA_PLN!Y:Y,B382)+SUMIFS(JPK_FA_PLN!AO:AO,JPK_FA_PLN!Y:Y,B382)+SUMIFS(JPK_FA_PLN!AQ:AQ,JPK_FA_PLN!Y:Y,B382),"")</f>
        <v/>
      </c>
      <c r="F382" s="6" t="str">
        <f>IF(JPK_FA_EUR!Y370&lt;&gt;"",JPK_FA_EUR!Y370,"")</f>
        <v/>
      </c>
      <c r="G382" s="7" t="str">
        <f>IF(JPK_FA_EUR!Y370&lt;&gt;"",SUMIFS(JPK_FA_EUR!AH:AH,JPK_FA_EUR!Y:Y,F382)+SUMIFS(JPK_FA_EUR!AJ:AJ,JPK_FA_EUR!Y:Y,F382)+SUMIFS(JPK_FA_EUR!AL:AL,JPK_FA_EUR!Y:Y,F382)+SUMIFS(JPK_FA_EUR!AN:AN,JPK_FA_EUR!Y:Y,F382)+SUMIFS(JPK_FA_EUR!AP:AP,JPK_FA_EUR!Y:Y,F382)+SUMIFS(JPK_FA_EUR!AR:AR,JPK_FA_EUR!Y:Y,F382),"")</f>
        <v/>
      </c>
      <c r="H382" s="7" t="str">
        <f>IF(JPK_FA_EUR!Y370&lt;&gt;"",SUMIFS(JPK_FA_EUR!AI:AI,JPK_FA_EUR!Y:Y,F382)+SUMIFS(JPK_FA_EUR!AK:AK,JPK_FA_EUR!Y:Y,F382)+SUMIFS(JPK_FA_EUR!AM:AM,JPK_FA_EUR!Y:Y,F382)+SUMIFS(JPK_FA_EUR!AM:AM,JPK_FA_EUR!Y:Y,F382)+SUMIFS(JPK_FA_EUR!AO:AO,JPK_FA_EUR!Y:Y,F382)+SUMIFS(JPK_FA_EUR!AQ:AQ,JPK_FA_EUR!Y:Y,F382),"")</f>
        <v/>
      </c>
    </row>
    <row r="383" spans="2:8" x14ac:dyDescent="0.35">
      <c r="B383" s="6" t="str">
        <f>IF(JPK_FA_PLN!Y371&lt;&gt;"",JPK_FA_PLN!Y371,"")</f>
        <v/>
      </c>
      <c r="C383" s="7" t="str">
        <f>IF(JPK_FA_PLN!Y371&lt;&gt;"",SUMIFS(JPK_FA_PLN!AH:AH,JPK_FA_PLN!Y:Y,B383)+SUMIFS(JPK_FA_PLN!AJ:AJ,JPK_FA_PLN!Y:Y,B383)+SUMIFS(JPK_FA_PLN!AL:AL,JPK_FA_PLN!Y:Y,B383)+SUMIFS(JPK_FA_PLN!AN:AN,JPK_FA_PLN!Y:Y,B383)+SUMIFS(JPK_FA_PLN!AP:AP,JPK_FA_PLN!Y:Y,B383)+SUMIFS(JPK_FA_PLN!AR:AR,JPK_FA_PLN!Y:Y,B383),"")</f>
        <v/>
      </c>
      <c r="D383" s="7" t="str">
        <f>IF(JPK_FA_PLN!Y371&lt;&gt;"",SUMIFS(JPK_FA_PLN!AI:AI,JPK_FA_PLN!Y:Y,B383)+SUMIFS(JPK_FA_PLN!AK:AK,JPK_FA_PLN!Y:Y,B383)+SUMIFS(JPK_FA_PLN!AM:AM,JPK_FA_PLN!Y:Y,B383)+SUMIFS(JPK_FA_PLN!AO:AO,JPK_FA_PLN!Y:Y,B383)+SUMIFS(JPK_FA_PLN!AQ:AQ,JPK_FA_PLN!Y:Y,B383),"")</f>
        <v/>
      </c>
      <c r="F383" s="6" t="str">
        <f>IF(JPK_FA_EUR!Y371&lt;&gt;"",JPK_FA_EUR!Y371,"")</f>
        <v/>
      </c>
      <c r="G383" s="7" t="str">
        <f>IF(JPK_FA_EUR!Y371&lt;&gt;"",SUMIFS(JPK_FA_EUR!AH:AH,JPK_FA_EUR!Y:Y,F383)+SUMIFS(JPK_FA_EUR!AJ:AJ,JPK_FA_EUR!Y:Y,F383)+SUMIFS(JPK_FA_EUR!AL:AL,JPK_FA_EUR!Y:Y,F383)+SUMIFS(JPK_FA_EUR!AN:AN,JPK_FA_EUR!Y:Y,F383)+SUMIFS(JPK_FA_EUR!AP:AP,JPK_FA_EUR!Y:Y,F383)+SUMIFS(JPK_FA_EUR!AR:AR,JPK_FA_EUR!Y:Y,F383),"")</f>
        <v/>
      </c>
      <c r="H383" s="7" t="str">
        <f>IF(JPK_FA_EUR!Y371&lt;&gt;"",SUMIFS(JPK_FA_EUR!AI:AI,JPK_FA_EUR!Y:Y,F383)+SUMIFS(JPK_FA_EUR!AK:AK,JPK_FA_EUR!Y:Y,F383)+SUMIFS(JPK_FA_EUR!AM:AM,JPK_FA_EUR!Y:Y,F383)+SUMIFS(JPK_FA_EUR!AM:AM,JPK_FA_EUR!Y:Y,F383)+SUMIFS(JPK_FA_EUR!AO:AO,JPK_FA_EUR!Y:Y,F383)+SUMIFS(JPK_FA_EUR!AQ:AQ,JPK_FA_EUR!Y:Y,F383),"")</f>
        <v/>
      </c>
    </row>
    <row r="384" spans="2:8" x14ac:dyDescent="0.35">
      <c r="B384" s="6" t="str">
        <f>IF(JPK_FA_PLN!Y372&lt;&gt;"",JPK_FA_PLN!Y372,"")</f>
        <v/>
      </c>
      <c r="C384" s="7" t="str">
        <f>IF(JPK_FA_PLN!Y372&lt;&gt;"",SUMIFS(JPK_FA_PLN!AH:AH,JPK_FA_PLN!Y:Y,B384)+SUMIFS(JPK_FA_PLN!AJ:AJ,JPK_FA_PLN!Y:Y,B384)+SUMIFS(JPK_FA_PLN!AL:AL,JPK_FA_PLN!Y:Y,B384)+SUMIFS(JPK_FA_PLN!AN:AN,JPK_FA_PLN!Y:Y,B384)+SUMIFS(JPK_FA_PLN!AP:AP,JPK_FA_PLN!Y:Y,B384)+SUMIFS(JPK_FA_PLN!AR:AR,JPK_FA_PLN!Y:Y,B384),"")</f>
        <v/>
      </c>
      <c r="D384" s="7" t="str">
        <f>IF(JPK_FA_PLN!Y372&lt;&gt;"",SUMIFS(JPK_FA_PLN!AI:AI,JPK_FA_PLN!Y:Y,B384)+SUMIFS(JPK_FA_PLN!AK:AK,JPK_FA_PLN!Y:Y,B384)+SUMIFS(JPK_FA_PLN!AM:AM,JPK_FA_PLN!Y:Y,B384)+SUMIFS(JPK_FA_PLN!AO:AO,JPK_FA_PLN!Y:Y,B384)+SUMIFS(JPK_FA_PLN!AQ:AQ,JPK_FA_PLN!Y:Y,B384),"")</f>
        <v/>
      </c>
      <c r="F384" s="6" t="str">
        <f>IF(JPK_FA_EUR!Y372&lt;&gt;"",JPK_FA_EUR!Y372,"")</f>
        <v/>
      </c>
      <c r="G384" s="7" t="str">
        <f>IF(JPK_FA_EUR!Y372&lt;&gt;"",SUMIFS(JPK_FA_EUR!AH:AH,JPK_FA_EUR!Y:Y,F384)+SUMIFS(JPK_FA_EUR!AJ:AJ,JPK_FA_EUR!Y:Y,F384)+SUMIFS(JPK_FA_EUR!AL:AL,JPK_FA_EUR!Y:Y,F384)+SUMIFS(JPK_FA_EUR!AN:AN,JPK_FA_EUR!Y:Y,F384)+SUMIFS(JPK_FA_EUR!AP:AP,JPK_FA_EUR!Y:Y,F384)+SUMIFS(JPK_FA_EUR!AR:AR,JPK_FA_EUR!Y:Y,F384),"")</f>
        <v/>
      </c>
      <c r="H384" s="7" t="str">
        <f>IF(JPK_FA_EUR!Y372&lt;&gt;"",SUMIFS(JPK_FA_EUR!AI:AI,JPK_FA_EUR!Y:Y,F384)+SUMIFS(JPK_FA_EUR!AK:AK,JPK_FA_EUR!Y:Y,F384)+SUMIFS(JPK_FA_EUR!AM:AM,JPK_FA_EUR!Y:Y,F384)+SUMIFS(JPK_FA_EUR!AM:AM,JPK_FA_EUR!Y:Y,F384)+SUMIFS(JPK_FA_EUR!AO:AO,JPK_FA_EUR!Y:Y,F384)+SUMIFS(JPK_FA_EUR!AQ:AQ,JPK_FA_EUR!Y:Y,F384),"")</f>
        <v/>
      </c>
    </row>
    <row r="385" spans="2:8" x14ac:dyDescent="0.35">
      <c r="B385" s="6" t="str">
        <f>IF(JPK_FA_PLN!Y373&lt;&gt;"",JPK_FA_PLN!Y373,"")</f>
        <v/>
      </c>
      <c r="C385" s="7" t="str">
        <f>IF(JPK_FA_PLN!Y373&lt;&gt;"",SUMIFS(JPK_FA_PLN!AH:AH,JPK_FA_PLN!Y:Y,B385)+SUMIFS(JPK_FA_PLN!AJ:AJ,JPK_FA_PLN!Y:Y,B385)+SUMIFS(JPK_FA_PLN!AL:AL,JPK_FA_PLN!Y:Y,B385)+SUMIFS(JPK_FA_PLN!AN:AN,JPK_FA_PLN!Y:Y,B385)+SUMIFS(JPK_FA_PLN!AP:AP,JPK_FA_PLN!Y:Y,B385)+SUMIFS(JPK_FA_PLN!AR:AR,JPK_FA_PLN!Y:Y,B385),"")</f>
        <v/>
      </c>
      <c r="D385" s="7" t="str">
        <f>IF(JPK_FA_PLN!Y373&lt;&gt;"",SUMIFS(JPK_FA_PLN!AI:AI,JPK_FA_PLN!Y:Y,B385)+SUMIFS(JPK_FA_PLN!AK:AK,JPK_FA_PLN!Y:Y,B385)+SUMIFS(JPK_FA_PLN!AM:AM,JPK_FA_PLN!Y:Y,B385)+SUMIFS(JPK_FA_PLN!AO:AO,JPK_FA_PLN!Y:Y,B385)+SUMIFS(JPK_FA_PLN!AQ:AQ,JPK_FA_PLN!Y:Y,B385),"")</f>
        <v/>
      </c>
      <c r="F385" s="6" t="str">
        <f>IF(JPK_FA_EUR!Y373&lt;&gt;"",JPK_FA_EUR!Y373,"")</f>
        <v/>
      </c>
      <c r="G385" s="7" t="str">
        <f>IF(JPK_FA_EUR!Y373&lt;&gt;"",SUMIFS(JPK_FA_EUR!AH:AH,JPK_FA_EUR!Y:Y,F385)+SUMIFS(JPK_FA_EUR!AJ:AJ,JPK_FA_EUR!Y:Y,F385)+SUMIFS(JPK_FA_EUR!AL:AL,JPK_FA_EUR!Y:Y,F385)+SUMIFS(JPK_FA_EUR!AN:AN,JPK_FA_EUR!Y:Y,F385)+SUMIFS(JPK_FA_EUR!AP:AP,JPK_FA_EUR!Y:Y,F385)+SUMIFS(JPK_FA_EUR!AR:AR,JPK_FA_EUR!Y:Y,F385),"")</f>
        <v/>
      </c>
      <c r="H385" s="7" t="str">
        <f>IF(JPK_FA_EUR!Y373&lt;&gt;"",SUMIFS(JPK_FA_EUR!AI:AI,JPK_FA_EUR!Y:Y,F385)+SUMIFS(JPK_FA_EUR!AK:AK,JPK_FA_EUR!Y:Y,F385)+SUMIFS(JPK_FA_EUR!AM:AM,JPK_FA_EUR!Y:Y,F385)+SUMIFS(JPK_FA_EUR!AM:AM,JPK_FA_EUR!Y:Y,F385)+SUMIFS(JPK_FA_EUR!AO:AO,JPK_FA_EUR!Y:Y,F385)+SUMIFS(JPK_FA_EUR!AQ:AQ,JPK_FA_EUR!Y:Y,F385),"")</f>
        <v/>
      </c>
    </row>
    <row r="386" spans="2:8" x14ac:dyDescent="0.35">
      <c r="B386" s="6" t="str">
        <f>IF(JPK_FA_PLN!Y374&lt;&gt;"",JPK_FA_PLN!Y374,"")</f>
        <v/>
      </c>
      <c r="C386" s="7" t="str">
        <f>IF(JPK_FA_PLN!Y374&lt;&gt;"",SUMIFS(JPK_FA_PLN!AH:AH,JPK_FA_PLN!Y:Y,B386)+SUMIFS(JPK_FA_PLN!AJ:AJ,JPK_FA_PLN!Y:Y,B386)+SUMIFS(JPK_FA_PLN!AL:AL,JPK_FA_PLN!Y:Y,B386)+SUMIFS(JPK_FA_PLN!AN:AN,JPK_FA_PLN!Y:Y,B386)+SUMIFS(JPK_FA_PLN!AP:AP,JPK_FA_PLN!Y:Y,B386)+SUMIFS(JPK_FA_PLN!AR:AR,JPK_FA_PLN!Y:Y,B386),"")</f>
        <v/>
      </c>
      <c r="D386" s="7" t="str">
        <f>IF(JPK_FA_PLN!Y374&lt;&gt;"",SUMIFS(JPK_FA_PLN!AI:AI,JPK_FA_PLN!Y:Y,B386)+SUMIFS(JPK_FA_PLN!AK:AK,JPK_FA_PLN!Y:Y,B386)+SUMIFS(JPK_FA_PLN!AM:AM,JPK_FA_PLN!Y:Y,B386)+SUMIFS(JPK_FA_PLN!AO:AO,JPK_FA_PLN!Y:Y,B386)+SUMIFS(JPK_FA_PLN!AQ:AQ,JPK_FA_PLN!Y:Y,B386),"")</f>
        <v/>
      </c>
      <c r="F386" s="6" t="str">
        <f>IF(JPK_FA_EUR!Y374&lt;&gt;"",JPK_FA_EUR!Y374,"")</f>
        <v/>
      </c>
      <c r="G386" s="7" t="str">
        <f>IF(JPK_FA_EUR!Y374&lt;&gt;"",SUMIFS(JPK_FA_EUR!AH:AH,JPK_FA_EUR!Y:Y,F386)+SUMIFS(JPK_FA_EUR!AJ:AJ,JPK_FA_EUR!Y:Y,F386)+SUMIFS(JPK_FA_EUR!AL:AL,JPK_FA_EUR!Y:Y,F386)+SUMIFS(JPK_FA_EUR!AN:AN,JPK_FA_EUR!Y:Y,F386)+SUMIFS(JPK_FA_EUR!AP:AP,JPK_FA_EUR!Y:Y,F386)+SUMIFS(JPK_FA_EUR!AR:AR,JPK_FA_EUR!Y:Y,F386),"")</f>
        <v/>
      </c>
      <c r="H386" s="7" t="str">
        <f>IF(JPK_FA_EUR!Y374&lt;&gt;"",SUMIFS(JPK_FA_EUR!AI:AI,JPK_FA_EUR!Y:Y,F386)+SUMIFS(JPK_FA_EUR!AK:AK,JPK_FA_EUR!Y:Y,F386)+SUMIFS(JPK_FA_EUR!AM:AM,JPK_FA_EUR!Y:Y,F386)+SUMIFS(JPK_FA_EUR!AM:AM,JPK_FA_EUR!Y:Y,F386)+SUMIFS(JPK_FA_EUR!AO:AO,JPK_FA_EUR!Y:Y,F386)+SUMIFS(JPK_FA_EUR!AQ:AQ,JPK_FA_EUR!Y:Y,F386),"")</f>
        <v/>
      </c>
    </row>
    <row r="387" spans="2:8" x14ac:dyDescent="0.35">
      <c r="B387" s="6" t="str">
        <f>IF(JPK_FA_PLN!Y375&lt;&gt;"",JPK_FA_PLN!Y375,"")</f>
        <v/>
      </c>
      <c r="C387" s="7" t="str">
        <f>IF(JPK_FA_PLN!Y375&lt;&gt;"",SUMIFS(JPK_FA_PLN!AH:AH,JPK_FA_PLN!Y:Y,B387)+SUMIFS(JPK_FA_PLN!AJ:AJ,JPK_FA_PLN!Y:Y,B387)+SUMIFS(JPK_FA_PLN!AL:AL,JPK_FA_PLN!Y:Y,B387)+SUMIFS(JPK_FA_PLN!AN:AN,JPK_FA_PLN!Y:Y,B387)+SUMIFS(JPK_FA_PLN!AP:AP,JPK_FA_PLN!Y:Y,B387)+SUMIFS(JPK_FA_PLN!AR:AR,JPK_FA_PLN!Y:Y,B387),"")</f>
        <v/>
      </c>
      <c r="D387" s="7" t="str">
        <f>IF(JPK_FA_PLN!Y375&lt;&gt;"",SUMIFS(JPK_FA_PLN!AI:AI,JPK_FA_PLN!Y:Y,B387)+SUMIFS(JPK_FA_PLN!AK:AK,JPK_FA_PLN!Y:Y,B387)+SUMIFS(JPK_FA_PLN!AM:AM,JPK_FA_PLN!Y:Y,B387)+SUMIFS(JPK_FA_PLN!AO:AO,JPK_FA_PLN!Y:Y,B387)+SUMIFS(JPK_FA_PLN!AQ:AQ,JPK_FA_PLN!Y:Y,B387),"")</f>
        <v/>
      </c>
      <c r="F387" s="6" t="str">
        <f>IF(JPK_FA_EUR!Y375&lt;&gt;"",JPK_FA_EUR!Y375,"")</f>
        <v/>
      </c>
      <c r="G387" s="7" t="str">
        <f>IF(JPK_FA_EUR!Y375&lt;&gt;"",SUMIFS(JPK_FA_EUR!AH:AH,JPK_FA_EUR!Y:Y,F387)+SUMIFS(JPK_FA_EUR!AJ:AJ,JPK_FA_EUR!Y:Y,F387)+SUMIFS(JPK_FA_EUR!AL:AL,JPK_FA_EUR!Y:Y,F387)+SUMIFS(JPK_FA_EUR!AN:AN,JPK_FA_EUR!Y:Y,F387)+SUMIFS(JPK_FA_EUR!AP:AP,JPK_FA_EUR!Y:Y,F387)+SUMIFS(JPK_FA_EUR!AR:AR,JPK_FA_EUR!Y:Y,F387),"")</f>
        <v/>
      </c>
      <c r="H387" s="7" t="str">
        <f>IF(JPK_FA_EUR!Y375&lt;&gt;"",SUMIFS(JPK_FA_EUR!AI:AI,JPK_FA_EUR!Y:Y,F387)+SUMIFS(JPK_FA_EUR!AK:AK,JPK_FA_EUR!Y:Y,F387)+SUMIFS(JPK_FA_EUR!AM:AM,JPK_FA_EUR!Y:Y,F387)+SUMIFS(JPK_FA_EUR!AM:AM,JPK_FA_EUR!Y:Y,F387)+SUMIFS(JPK_FA_EUR!AO:AO,JPK_FA_EUR!Y:Y,F387)+SUMIFS(JPK_FA_EUR!AQ:AQ,JPK_FA_EUR!Y:Y,F387),"")</f>
        <v/>
      </c>
    </row>
    <row r="388" spans="2:8" x14ac:dyDescent="0.35">
      <c r="B388" s="6" t="str">
        <f>IF(JPK_FA_PLN!Y376&lt;&gt;"",JPK_FA_PLN!Y376,"")</f>
        <v/>
      </c>
      <c r="C388" s="7" t="str">
        <f>IF(JPK_FA_PLN!Y376&lt;&gt;"",SUMIFS(JPK_FA_PLN!AH:AH,JPK_FA_PLN!Y:Y,B388)+SUMIFS(JPK_FA_PLN!AJ:AJ,JPK_FA_PLN!Y:Y,B388)+SUMIFS(JPK_FA_PLN!AL:AL,JPK_FA_PLN!Y:Y,B388)+SUMIFS(JPK_FA_PLN!AN:AN,JPK_FA_PLN!Y:Y,B388)+SUMIFS(JPK_FA_PLN!AP:AP,JPK_FA_PLN!Y:Y,B388)+SUMIFS(JPK_FA_PLN!AR:AR,JPK_FA_PLN!Y:Y,B388),"")</f>
        <v/>
      </c>
      <c r="D388" s="7" t="str">
        <f>IF(JPK_FA_PLN!Y376&lt;&gt;"",SUMIFS(JPK_FA_PLN!AI:AI,JPK_FA_PLN!Y:Y,B388)+SUMIFS(JPK_FA_PLN!AK:AK,JPK_FA_PLN!Y:Y,B388)+SUMIFS(JPK_FA_PLN!AM:AM,JPK_FA_PLN!Y:Y,B388)+SUMIFS(JPK_FA_PLN!AO:AO,JPK_FA_PLN!Y:Y,B388)+SUMIFS(JPK_FA_PLN!AQ:AQ,JPK_FA_PLN!Y:Y,B388),"")</f>
        <v/>
      </c>
      <c r="F388" s="6" t="str">
        <f>IF(JPK_FA_EUR!Y376&lt;&gt;"",JPK_FA_EUR!Y376,"")</f>
        <v/>
      </c>
      <c r="G388" s="7" t="str">
        <f>IF(JPK_FA_EUR!Y376&lt;&gt;"",SUMIFS(JPK_FA_EUR!AH:AH,JPK_FA_EUR!Y:Y,F388)+SUMIFS(JPK_FA_EUR!AJ:AJ,JPK_FA_EUR!Y:Y,F388)+SUMIFS(JPK_FA_EUR!AL:AL,JPK_FA_EUR!Y:Y,F388)+SUMIFS(JPK_FA_EUR!AN:AN,JPK_FA_EUR!Y:Y,F388)+SUMIFS(JPK_FA_EUR!AP:AP,JPK_FA_EUR!Y:Y,F388)+SUMIFS(JPK_FA_EUR!AR:AR,JPK_FA_EUR!Y:Y,F388),"")</f>
        <v/>
      </c>
      <c r="H388" s="7" t="str">
        <f>IF(JPK_FA_EUR!Y376&lt;&gt;"",SUMIFS(JPK_FA_EUR!AI:AI,JPK_FA_EUR!Y:Y,F388)+SUMIFS(JPK_FA_EUR!AK:AK,JPK_FA_EUR!Y:Y,F388)+SUMIFS(JPK_FA_EUR!AM:AM,JPK_FA_EUR!Y:Y,F388)+SUMIFS(JPK_FA_EUR!AM:AM,JPK_FA_EUR!Y:Y,F388)+SUMIFS(JPK_FA_EUR!AO:AO,JPK_FA_EUR!Y:Y,F388)+SUMIFS(JPK_FA_EUR!AQ:AQ,JPK_FA_EUR!Y:Y,F388),"")</f>
        <v/>
      </c>
    </row>
    <row r="389" spans="2:8" x14ac:dyDescent="0.35">
      <c r="B389" s="6" t="str">
        <f>IF(JPK_FA_PLN!Y377&lt;&gt;"",JPK_FA_PLN!Y377,"")</f>
        <v/>
      </c>
      <c r="C389" s="7" t="str">
        <f>IF(JPK_FA_PLN!Y377&lt;&gt;"",SUMIFS(JPK_FA_PLN!AH:AH,JPK_FA_PLN!Y:Y,B389)+SUMIFS(JPK_FA_PLN!AJ:AJ,JPK_FA_PLN!Y:Y,B389)+SUMIFS(JPK_FA_PLN!AL:AL,JPK_FA_PLN!Y:Y,B389)+SUMIFS(JPK_FA_PLN!AN:AN,JPK_FA_PLN!Y:Y,B389)+SUMIFS(JPK_FA_PLN!AP:AP,JPK_FA_PLN!Y:Y,B389)+SUMIFS(JPK_FA_PLN!AR:AR,JPK_FA_PLN!Y:Y,B389),"")</f>
        <v/>
      </c>
      <c r="D389" s="7" t="str">
        <f>IF(JPK_FA_PLN!Y377&lt;&gt;"",SUMIFS(JPK_FA_PLN!AI:AI,JPK_FA_PLN!Y:Y,B389)+SUMIFS(JPK_FA_PLN!AK:AK,JPK_FA_PLN!Y:Y,B389)+SUMIFS(JPK_FA_PLN!AM:AM,JPK_FA_PLN!Y:Y,B389)+SUMIFS(JPK_FA_PLN!AO:AO,JPK_FA_PLN!Y:Y,B389)+SUMIFS(JPK_FA_PLN!AQ:AQ,JPK_FA_PLN!Y:Y,B389),"")</f>
        <v/>
      </c>
      <c r="F389" s="6" t="str">
        <f>IF(JPK_FA_EUR!Y377&lt;&gt;"",JPK_FA_EUR!Y377,"")</f>
        <v/>
      </c>
      <c r="G389" s="7" t="str">
        <f>IF(JPK_FA_EUR!Y377&lt;&gt;"",SUMIFS(JPK_FA_EUR!AH:AH,JPK_FA_EUR!Y:Y,F389)+SUMIFS(JPK_FA_EUR!AJ:AJ,JPK_FA_EUR!Y:Y,F389)+SUMIFS(JPK_FA_EUR!AL:AL,JPK_FA_EUR!Y:Y,F389)+SUMIFS(JPK_FA_EUR!AN:AN,JPK_FA_EUR!Y:Y,F389)+SUMIFS(JPK_FA_EUR!AP:AP,JPK_FA_EUR!Y:Y,F389)+SUMIFS(JPK_FA_EUR!AR:AR,JPK_FA_EUR!Y:Y,F389),"")</f>
        <v/>
      </c>
      <c r="H389" s="7" t="str">
        <f>IF(JPK_FA_EUR!Y377&lt;&gt;"",SUMIFS(JPK_FA_EUR!AI:AI,JPK_FA_EUR!Y:Y,F389)+SUMIFS(JPK_FA_EUR!AK:AK,JPK_FA_EUR!Y:Y,F389)+SUMIFS(JPK_FA_EUR!AM:AM,JPK_FA_EUR!Y:Y,F389)+SUMIFS(JPK_FA_EUR!AM:AM,JPK_FA_EUR!Y:Y,F389)+SUMIFS(JPK_FA_EUR!AO:AO,JPK_FA_EUR!Y:Y,F389)+SUMIFS(JPK_FA_EUR!AQ:AQ,JPK_FA_EUR!Y:Y,F389),"")</f>
        <v/>
      </c>
    </row>
    <row r="390" spans="2:8" x14ac:dyDescent="0.35">
      <c r="B390" s="6" t="str">
        <f>IF(JPK_FA_PLN!Y378&lt;&gt;"",JPK_FA_PLN!Y378,"")</f>
        <v/>
      </c>
      <c r="C390" s="7" t="str">
        <f>IF(JPK_FA_PLN!Y378&lt;&gt;"",SUMIFS(JPK_FA_PLN!AH:AH,JPK_FA_PLN!Y:Y,B390)+SUMIFS(JPK_FA_PLN!AJ:AJ,JPK_FA_PLN!Y:Y,B390)+SUMIFS(JPK_FA_PLN!AL:AL,JPK_FA_PLN!Y:Y,B390)+SUMIFS(JPK_FA_PLN!AN:AN,JPK_FA_PLN!Y:Y,B390)+SUMIFS(JPK_FA_PLN!AP:AP,JPK_FA_PLN!Y:Y,B390)+SUMIFS(JPK_FA_PLN!AR:AR,JPK_FA_PLN!Y:Y,B390),"")</f>
        <v/>
      </c>
      <c r="D390" s="7" t="str">
        <f>IF(JPK_FA_PLN!Y378&lt;&gt;"",SUMIFS(JPK_FA_PLN!AI:AI,JPK_FA_PLN!Y:Y,B390)+SUMIFS(JPK_FA_PLN!AK:AK,JPK_FA_PLN!Y:Y,B390)+SUMIFS(JPK_FA_PLN!AM:AM,JPK_FA_PLN!Y:Y,B390)+SUMIFS(JPK_FA_PLN!AO:AO,JPK_FA_PLN!Y:Y,B390)+SUMIFS(JPK_FA_PLN!AQ:AQ,JPK_FA_PLN!Y:Y,B390),"")</f>
        <v/>
      </c>
      <c r="F390" s="6" t="str">
        <f>IF(JPK_FA_EUR!Y378&lt;&gt;"",JPK_FA_EUR!Y378,"")</f>
        <v/>
      </c>
      <c r="G390" s="7" t="str">
        <f>IF(JPK_FA_EUR!Y378&lt;&gt;"",SUMIFS(JPK_FA_EUR!AH:AH,JPK_FA_EUR!Y:Y,F390)+SUMIFS(JPK_FA_EUR!AJ:AJ,JPK_FA_EUR!Y:Y,F390)+SUMIFS(JPK_FA_EUR!AL:AL,JPK_FA_EUR!Y:Y,F390)+SUMIFS(JPK_FA_EUR!AN:AN,JPK_FA_EUR!Y:Y,F390)+SUMIFS(JPK_FA_EUR!AP:AP,JPK_FA_EUR!Y:Y,F390)+SUMIFS(JPK_FA_EUR!AR:AR,JPK_FA_EUR!Y:Y,F390),"")</f>
        <v/>
      </c>
      <c r="H390" s="7" t="str">
        <f>IF(JPK_FA_EUR!Y378&lt;&gt;"",SUMIFS(JPK_FA_EUR!AI:AI,JPK_FA_EUR!Y:Y,F390)+SUMIFS(JPK_FA_EUR!AK:AK,JPK_FA_EUR!Y:Y,F390)+SUMIFS(JPK_FA_EUR!AM:AM,JPK_FA_EUR!Y:Y,F390)+SUMIFS(JPK_FA_EUR!AM:AM,JPK_FA_EUR!Y:Y,F390)+SUMIFS(JPK_FA_EUR!AO:AO,JPK_FA_EUR!Y:Y,F390)+SUMIFS(JPK_FA_EUR!AQ:AQ,JPK_FA_EUR!Y:Y,F390),"")</f>
        <v/>
      </c>
    </row>
    <row r="391" spans="2:8" x14ac:dyDescent="0.35">
      <c r="B391" s="6" t="str">
        <f>IF(JPK_FA_PLN!Y379&lt;&gt;"",JPK_FA_PLN!Y379,"")</f>
        <v/>
      </c>
      <c r="C391" s="7" t="str">
        <f>IF(JPK_FA_PLN!Y379&lt;&gt;"",SUMIFS(JPK_FA_PLN!AH:AH,JPK_FA_PLN!Y:Y,B391)+SUMIFS(JPK_FA_PLN!AJ:AJ,JPK_FA_PLN!Y:Y,B391)+SUMIFS(JPK_FA_PLN!AL:AL,JPK_FA_PLN!Y:Y,B391)+SUMIFS(JPK_FA_PLN!AN:AN,JPK_FA_PLN!Y:Y,B391)+SUMIFS(JPK_FA_PLN!AP:AP,JPK_FA_PLN!Y:Y,B391)+SUMIFS(JPK_FA_PLN!AR:AR,JPK_FA_PLN!Y:Y,B391),"")</f>
        <v/>
      </c>
      <c r="D391" s="7" t="str">
        <f>IF(JPK_FA_PLN!Y379&lt;&gt;"",SUMIFS(JPK_FA_PLN!AI:AI,JPK_FA_PLN!Y:Y,B391)+SUMIFS(JPK_FA_PLN!AK:AK,JPK_FA_PLN!Y:Y,B391)+SUMIFS(JPK_FA_PLN!AM:AM,JPK_FA_PLN!Y:Y,B391)+SUMIFS(JPK_FA_PLN!AO:AO,JPK_FA_PLN!Y:Y,B391)+SUMIFS(JPK_FA_PLN!AQ:AQ,JPK_FA_PLN!Y:Y,B391),"")</f>
        <v/>
      </c>
      <c r="F391" s="6" t="str">
        <f>IF(JPK_FA_EUR!Y379&lt;&gt;"",JPK_FA_EUR!Y379,"")</f>
        <v/>
      </c>
      <c r="G391" s="7" t="str">
        <f>IF(JPK_FA_EUR!Y379&lt;&gt;"",SUMIFS(JPK_FA_EUR!AH:AH,JPK_FA_EUR!Y:Y,F391)+SUMIFS(JPK_FA_EUR!AJ:AJ,JPK_FA_EUR!Y:Y,F391)+SUMIFS(JPK_FA_EUR!AL:AL,JPK_FA_EUR!Y:Y,F391)+SUMIFS(JPK_FA_EUR!AN:AN,JPK_FA_EUR!Y:Y,F391)+SUMIFS(JPK_FA_EUR!AP:AP,JPK_FA_EUR!Y:Y,F391)+SUMIFS(JPK_FA_EUR!AR:AR,JPK_FA_EUR!Y:Y,F391),"")</f>
        <v/>
      </c>
      <c r="H391" s="7" t="str">
        <f>IF(JPK_FA_EUR!Y379&lt;&gt;"",SUMIFS(JPK_FA_EUR!AI:AI,JPK_FA_EUR!Y:Y,F391)+SUMIFS(JPK_FA_EUR!AK:AK,JPK_FA_EUR!Y:Y,F391)+SUMIFS(JPK_FA_EUR!AM:AM,JPK_FA_EUR!Y:Y,F391)+SUMIFS(JPK_FA_EUR!AM:AM,JPK_FA_EUR!Y:Y,F391)+SUMIFS(JPK_FA_EUR!AO:AO,JPK_FA_EUR!Y:Y,F391)+SUMIFS(JPK_FA_EUR!AQ:AQ,JPK_FA_EUR!Y:Y,F391),"")</f>
        <v/>
      </c>
    </row>
    <row r="392" spans="2:8" x14ac:dyDescent="0.35">
      <c r="B392" s="6" t="str">
        <f>IF(JPK_FA_PLN!Y380&lt;&gt;"",JPK_FA_PLN!Y380,"")</f>
        <v/>
      </c>
      <c r="C392" s="7" t="str">
        <f>IF(JPK_FA_PLN!Y380&lt;&gt;"",SUMIFS(JPK_FA_PLN!AH:AH,JPK_FA_PLN!Y:Y,B392)+SUMIFS(JPK_FA_PLN!AJ:AJ,JPK_FA_PLN!Y:Y,B392)+SUMIFS(JPK_FA_PLN!AL:AL,JPK_FA_PLN!Y:Y,B392)+SUMIFS(JPK_FA_PLN!AN:AN,JPK_FA_PLN!Y:Y,B392)+SUMIFS(JPK_FA_PLN!AP:AP,JPK_FA_PLN!Y:Y,B392)+SUMIFS(JPK_FA_PLN!AR:AR,JPK_FA_PLN!Y:Y,B392),"")</f>
        <v/>
      </c>
      <c r="D392" s="7" t="str">
        <f>IF(JPK_FA_PLN!Y380&lt;&gt;"",SUMIFS(JPK_FA_PLN!AI:AI,JPK_FA_PLN!Y:Y,B392)+SUMIFS(JPK_FA_PLN!AK:AK,JPK_FA_PLN!Y:Y,B392)+SUMIFS(JPK_FA_PLN!AM:AM,JPK_FA_PLN!Y:Y,B392)+SUMIFS(JPK_FA_PLN!AO:AO,JPK_FA_PLN!Y:Y,B392)+SUMIFS(JPK_FA_PLN!AQ:AQ,JPK_FA_PLN!Y:Y,B392),"")</f>
        <v/>
      </c>
      <c r="F392" s="6" t="str">
        <f>IF(JPK_FA_EUR!Y380&lt;&gt;"",JPK_FA_EUR!Y380,"")</f>
        <v/>
      </c>
      <c r="G392" s="7" t="str">
        <f>IF(JPK_FA_EUR!Y380&lt;&gt;"",SUMIFS(JPK_FA_EUR!AH:AH,JPK_FA_EUR!Y:Y,F392)+SUMIFS(JPK_FA_EUR!AJ:AJ,JPK_FA_EUR!Y:Y,F392)+SUMIFS(JPK_FA_EUR!AL:AL,JPK_FA_EUR!Y:Y,F392)+SUMIFS(JPK_FA_EUR!AN:AN,JPK_FA_EUR!Y:Y,F392)+SUMIFS(JPK_FA_EUR!AP:AP,JPK_FA_EUR!Y:Y,F392)+SUMIFS(JPK_FA_EUR!AR:AR,JPK_FA_EUR!Y:Y,F392),"")</f>
        <v/>
      </c>
      <c r="H392" s="7" t="str">
        <f>IF(JPK_FA_EUR!Y380&lt;&gt;"",SUMIFS(JPK_FA_EUR!AI:AI,JPK_FA_EUR!Y:Y,F392)+SUMIFS(JPK_FA_EUR!AK:AK,JPK_FA_EUR!Y:Y,F392)+SUMIFS(JPK_FA_EUR!AM:AM,JPK_FA_EUR!Y:Y,F392)+SUMIFS(JPK_FA_EUR!AM:AM,JPK_FA_EUR!Y:Y,F392)+SUMIFS(JPK_FA_EUR!AO:AO,JPK_FA_EUR!Y:Y,F392)+SUMIFS(JPK_FA_EUR!AQ:AQ,JPK_FA_EUR!Y:Y,F392),"")</f>
        <v/>
      </c>
    </row>
    <row r="393" spans="2:8" x14ac:dyDescent="0.35">
      <c r="B393" s="6" t="str">
        <f>IF(JPK_FA_PLN!Y381&lt;&gt;"",JPK_FA_PLN!Y381,"")</f>
        <v/>
      </c>
      <c r="C393" s="7" t="str">
        <f>IF(JPK_FA_PLN!Y381&lt;&gt;"",SUMIFS(JPK_FA_PLN!AH:AH,JPK_FA_PLN!Y:Y,B393)+SUMIFS(JPK_FA_PLN!AJ:AJ,JPK_FA_PLN!Y:Y,B393)+SUMIFS(JPK_FA_PLN!AL:AL,JPK_FA_PLN!Y:Y,B393)+SUMIFS(JPK_FA_PLN!AN:AN,JPK_FA_PLN!Y:Y,B393)+SUMIFS(JPK_FA_PLN!AP:AP,JPK_FA_PLN!Y:Y,B393)+SUMIFS(JPK_FA_PLN!AR:AR,JPK_FA_PLN!Y:Y,B393),"")</f>
        <v/>
      </c>
      <c r="D393" s="7" t="str">
        <f>IF(JPK_FA_PLN!Y381&lt;&gt;"",SUMIFS(JPK_FA_PLN!AI:AI,JPK_FA_PLN!Y:Y,B393)+SUMIFS(JPK_FA_PLN!AK:AK,JPK_FA_PLN!Y:Y,B393)+SUMIFS(JPK_FA_PLN!AM:AM,JPK_FA_PLN!Y:Y,B393)+SUMIFS(JPK_FA_PLN!AO:AO,JPK_FA_PLN!Y:Y,B393)+SUMIFS(JPK_FA_PLN!AQ:AQ,JPK_FA_PLN!Y:Y,B393),"")</f>
        <v/>
      </c>
      <c r="F393" s="6" t="str">
        <f>IF(JPK_FA_EUR!Y381&lt;&gt;"",JPK_FA_EUR!Y381,"")</f>
        <v/>
      </c>
      <c r="G393" s="7" t="str">
        <f>IF(JPK_FA_EUR!Y381&lt;&gt;"",SUMIFS(JPK_FA_EUR!AH:AH,JPK_FA_EUR!Y:Y,F393)+SUMIFS(JPK_FA_EUR!AJ:AJ,JPK_FA_EUR!Y:Y,F393)+SUMIFS(JPK_FA_EUR!AL:AL,JPK_FA_EUR!Y:Y,F393)+SUMIFS(JPK_FA_EUR!AN:AN,JPK_FA_EUR!Y:Y,F393)+SUMIFS(JPK_FA_EUR!AP:AP,JPK_FA_EUR!Y:Y,F393)+SUMIFS(JPK_FA_EUR!AR:AR,JPK_FA_EUR!Y:Y,F393),"")</f>
        <v/>
      </c>
      <c r="H393" s="7" t="str">
        <f>IF(JPK_FA_EUR!Y381&lt;&gt;"",SUMIFS(JPK_FA_EUR!AI:AI,JPK_FA_EUR!Y:Y,F393)+SUMIFS(JPK_FA_EUR!AK:AK,JPK_FA_EUR!Y:Y,F393)+SUMIFS(JPK_FA_EUR!AM:AM,JPK_FA_EUR!Y:Y,F393)+SUMIFS(JPK_FA_EUR!AM:AM,JPK_FA_EUR!Y:Y,F393)+SUMIFS(JPK_FA_EUR!AO:AO,JPK_FA_EUR!Y:Y,F393)+SUMIFS(JPK_FA_EUR!AQ:AQ,JPK_FA_EUR!Y:Y,F393),"")</f>
        <v/>
      </c>
    </row>
    <row r="394" spans="2:8" x14ac:dyDescent="0.35">
      <c r="B394" s="6" t="str">
        <f>IF(JPK_FA_PLN!Y382&lt;&gt;"",JPK_FA_PLN!Y382,"")</f>
        <v/>
      </c>
      <c r="C394" s="7" t="str">
        <f>IF(JPK_FA_PLN!Y382&lt;&gt;"",SUMIFS(JPK_FA_PLN!AH:AH,JPK_FA_PLN!Y:Y,B394)+SUMIFS(JPK_FA_PLN!AJ:AJ,JPK_FA_PLN!Y:Y,B394)+SUMIFS(JPK_FA_PLN!AL:AL,JPK_FA_PLN!Y:Y,B394)+SUMIFS(JPK_FA_PLN!AN:AN,JPK_FA_PLN!Y:Y,B394)+SUMIFS(JPK_FA_PLN!AP:AP,JPK_FA_PLN!Y:Y,B394)+SUMIFS(JPK_FA_PLN!AR:AR,JPK_FA_PLN!Y:Y,B394),"")</f>
        <v/>
      </c>
      <c r="D394" s="7" t="str">
        <f>IF(JPK_FA_PLN!Y382&lt;&gt;"",SUMIFS(JPK_FA_PLN!AI:AI,JPK_FA_PLN!Y:Y,B394)+SUMIFS(JPK_FA_PLN!AK:AK,JPK_FA_PLN!Y:Y,B394)+SUMIFS(JPK_FA_PLN!AM:AM,JPK_FA_PLN!Y:Y,B394)+SUMIFS(JPK_FA_PLN!AO:AO,JPK_FA_PLN!Y:Y,B394)+SUMIFS(JPK_FA_PLN!AQ:AQ,JPK_FA_PLN!Y:Y,B394),"")</f>
        <v/>
      </c>
      <c r="F394" s="6" t="str">
        <f>IF(JPK_FA_EUR!Y382&lt;&gt;"",JPK_FA_EUR!Y382,"")</f>
        <v/>
      </c>
      <c r="G394" s="7" t="str">
        <f>IF(JPK_FA_EUR!Y382&lt;&gt;"",SUMIFS(JPK_FA_EUR!AH:AH,JPK_FA_EUR!Y:Y,F394)+SUMIFS(JPK_FA_EUR!AJ:AJ,JPK_FA_EUR!Y:Y,F394)+SUMIFS(JPK_FA_EUR!AL:AL,JPK_FA_EUR!Y:Y,F394)+SUMIFS(JPK_FA_EUR!AN:AN,JPK_FA_EUR!Y:Y,F394)+SUMIFS(JPK_FA_EUR!AP:AP,JPK_FA_EUR!Y:Y,F394)+SUMIFS(JPK_FA_EUR!AR:AR,JPK_FA_EUR!Y:Y,F394),"")</f>
        <v/>
      </c>
      <c r="H394" s="7" t="str">
        <f>IF(JPK_FA_EUR!Y382&lt;&gt;"",SUMIFS(JPK_FA_EUR!AI:AI,JPK_FA_EUR!Y:Y,F394)+SUMIFS(JPK_FA_EUR!AK:AK,JPK_FA_EUR!Y:Y,F394)+SUMIFS(JPK_FA_EUR!AM:AM,JPK_FA_EUR!Y:Y,F394)+SUMIFS(JPK_FA_EUR!AM:AM,JPK_FA_EUR!Y:Y,F394)+SUMIFS(JPK_FA_EUR!AO:AO,JPK_FA_EUR!Y:Y,F394)+SUMIFS(JPK_FA_EUR!AQ:AQ,JPK_FA_EUR!Y:Y,F394),"")</f>
        <v/>
      </c>
    </row>
    <row r="395" spans="2:8" x14ac:dyDescent="0.35">
      <c r="B395" s="6" t="str">
        <f>IF(JPK_FA_PLN!Y383&lt;&gt;"",JPK_FA_PLN!Y383,"")</f>
        <v/>
      </c>
      <c r="C395" s="7" t="str">
        <f>IF(JPK_FA_PLN!Y383&lt;&gt;"",SUMIFS(JPK_FA_PLN!AH:AH,JPK_FA_PLN!Y:Y,B395)+SUMIFS(JPK_FA_PLN!AJ:AJ,JPK_FA_PLN!Y:Y,B395)+SUMIFS(JPK_FA_PLN!AL:AL,JPK_FA_PLN!Y:Y,B395)+SUMIFS(JPK_FA_PLN!AN:AN,JPK_FA_PLN!Y:Y,B395)+SUMIFS(JPK_FA_PLN!AP:AP,JPK_FA_PLN!Y:Y,B395)+SUMIFS(JPK_FA_PLN!AR:AR,JPK_FA_PLN!Y:Y,B395),"")</f>
        <v/>
      </c>
      <c r="D395" s="7" t="str">
        <f>IF(JPK_FA_PLN!Y383&lt;&gt;"",SUMIFS(JPK_FA_PLN!AI:AI,JPK_FA_PLN!Y:Y,B395)+SUMIFS(JPK_FA_PLN!AK:AK,JPK_FA_PLN!Y:Y,B395)+SUMIFS(JPK_FA_PLN!AM:AM,JPK_FA_PLN!Y:Y,B395)+SUMIFS(JPK_FA_PLN!AO:AO,JPK_FA_PLN!Y:Y,B395)+SUMIFS(JPK_FA_PLN!AQ:AQ,JPK_FA_PLN!Y:Y,B395),"")</f>
        <v/>
      </c>
      <c r="F395" s="6" t="str">
        <f>IF(JPK_FA_EUR!Y383&lt;&gt;"",JPK_FA_EUR!Y383,"")</f>
        <v/>
      </c>
      <c r="G395" s="7" t="str">
        <f>IF(JPK_FA_EUR!Y383&lt;&gt;"",SUMIFS(JPK_FA_EUR!AH:AH,JPK_FA_EUR!Y:Y,F395)+SUMIFS(JPK_FA_EUR!AJ:AJ,JPK_FA_EUR!Y:Y,F395)+SUMIFS(JPK_FA_EUR!AL:AL,JPK_FA_EUR!Y:Y,F395)+SUMIFS(JPK_FA_EUR!AN:AN,JPK_FA_EUR!Y:Y,F395)+SUMIFS(JPK_FA_EUR!AP:AP,JPK_FA_EUR!Y:Y,F395)+SUMIFS(JPK_FA_EUR!AR:AR,JPK_FA_EUR!Y:Y,F395),"")</f>
        <v/>
      </c>
      <c r="H395" s="7" t="str">
        <f>IF(JPK_FA_EUR!Y383&lt;&gt;"",SUMIFS(JPK_FA_EUR!AI:AI,JPK_FA_EUR!Y:Y,F395)+SUMIFS(JPK_FA_EUR!AK:AK,JPK_FA_EUR!Y:Y,F395)+SUMIFS(JPK_FA_EUR!AM:AM,JPK_FA_EUR!Y:Y,F395)+SUMIFS(JPK_FA_EUR!AM:AM,JPK_FA_EUR!Y:Y,F395)+SUMIFS(JPK_FA_EUR!AO:AO,JPK_FA_EUR!Y:Y,F395)+SUMIFS(JPK_FA_EUR!AQ:AQ,JPK_FA_EUR!Y:Y,F395),"")</f>
        <v/>
      </c>
    </row>
    <row r="396" spans="2:8" x14ac:dyDescent="0.35">
      <c r="B396" s="6" t="str">
        <f>IF(JPK_FA_PLN!Y384&lt;&gt;"",JPK_FA_PLN!Y384,"")</f>
        <v/>
      </c>
      <c r="C396" s="7" t="str">
        <f>IF(JPK_FA_PLN!Y384&lt;&gt;"",SUMIFS(JPK_FA_PLN!AH:AH,JPK_FA_PLN!Y:Y,B396)+SUMIFS(JPK_FA_PLN!AJ:AJ,JPK_FA_PLN!Y:Y,B396)+SUMIFS(JPK_FA_PLN!AL:AL,JPK_FA_PLN!Y:Y,B396)+SUMIFS(JPK_FA_PLN!AN:AN,JPK_FA_PLN!Y:Y,B396)+SUMIFS(JPK_FA_PLN!AP:AP,JPK_FA_PLN!Y:Y,B396)+SUMIFS(JPK_FA_PLN!AR:AR,JPK_FA_PLN!Y:Y,B396),"")</f>
        <v/>
      </c>
      <c r="D396" s="7" t="str">
        <f>IF(JPK_FA_PLN!Y384&lt;&gt;"",SUMIFS(JPK_FA_PLN!AI:AI,JPK_FA_PLN!Y:Y,B396)+SUMIFS(JPK_FA_PLN!AK:AK,JPK_FA_PLN!Y:Y,B396)+SUMIFS(JPK_FA_PLN!AM:AM,JPK_FA_PLN!Y:Y,B396)+SUMIFS(JPK_FA_PLN!AO:AO,JPK_FA_PLN!Y:Y,B396)+SUMIFS(JPK_FA_PLN!AQ:AQ,JPK_FA_PLN!Y:Y,B396),"")</f>
        <v/>
      </c>
      <c r="F396" s="6" t="str">
        <f>IF(JPK_FA_EUR!Y384&lt;&gt;"",JPK_FA_EUR!Y384,"")</f>
        <v/>
      </c>
      <c r="G396" s="7" t="str">
        <f>IF(JPK_FA_EUR!Y384&lt;&gt;"",SUMIFS(JPK_FA_EUR!AH:AH,JPK_FA_EUR!Y:Y,F396)+SUMIFS(JPK_FA_EUR!AJ:AJ,JPK_FA_EUR!Y:Y,F396)+SUMIFS(JPK_FA_EUR!AL:AL,JPK_FA_EUR!Y:Y,F396)+SUMIFS(JPK_FA_EUR!AN:AN,JPK_FA_EUR!Y:Y,F396)+SUMIFS(JPK_FA_EUR!AP:AP,JPK_FA_EUR!Y:Y,F396)+SUMIFS(JPK_FA_EUR!AR:AR,JPK_FA_EUR!Y:Y,F396),"")</f>
        <v/>
      </c>
      <c r="H396" s="7" t="str">
        <f>IF(JPK_FA_EUR!Y384&lt;&gt;"",SUMIFS(JPK_FA_EUR!AI:AI,JPK_FA_EUR!Y:Y,F396)+SUMIFS(JPK_FA_EUR!AK:AK,JPK_FA_EUR!Y:Y,F396)+SUMIFS(JPK_FA_EUR!AM:AM,JPK_FA_EUR!Y:Y,F396)+SUMIFS(JPK_FA_EUR!AM:AM,JPK_FA_EUR!Y:Y,F396)+SUMIFS(JPK_FA_EUR!AO:AO,JPK_FA_EUR!Y:Y,F396)+SUMIFS(JPK_FA_EUR!AQ:AQ,JPK_FA_EUR!Y:Y,F396),"")</f>
        <v/>
      </c>
    </row>
    <row r="397" spans="2:8" x14ac:dyDescent="0.35">
      <c r="B397" s="6" t="str">
        <f>IF(JPK_FA_PLN!Y385&lt;&gt;"",JPK_FA_PLN!Y385,"")</f>
        <v/>
      </c>
      <c r="C397" s="7" t="str">
        <f>IF(JPK_FA_PLN!Y385&lt;&gt;"",SUMIFS(JPK_FA_PLN!AH:AH,JPK_FA_PLN!Y:Y,B397)+SUMIFS(JPK_FA_PLN!AJ:AJ,JPK_FA_PLN!Y:Y,B397)+SUMIFS(JPK_FA_PLN!AL:AL,JPK_FA_PLN!Y:Y,B397)+SUMIFS(JPK_FA_PLN!AN:AN,JPK_FA_PLN!Y:Y,B397)+SUMIFS(JPK_FA_PLN!AP:AP,JPK_FA_PLN!Y:Y,B397)+SUMIFS(JPK_FA_PLN!AR:AR,JPK_FA_PLN!Y:Y,B397),"")</f>
        <v/>
      </c>
      <c r="D397" s="7" t="str">
        <f>IF(JPK_FA_PLN!Y385&lt;&gt;"",SUMIFS(JPK_FA_PLN!AI:AI,JPK_FA_PLN!Y:Y,B397)+SUMIFS(JPK_FA_PLN!AK:AK,JPK_FA_PLN!Y:Y,B397)+SUMIFS(JPK_FA_PLN!AM:AM,JPK_FA_PLN!Y:Y,B397)+SUMIFS(JPK_FA_PLN!AO:AO,JPK_FA_PLN!Y:Y,B397)+SUMIFS(JPK_FA_PLN!AQ:AQ,JPK_FA_PLN!Y:Y,B397),"")</f>
        <v/>
      </c>
      <c r="F397" s="6" t="str">
        <f>IF(JPK_FA_EUR!Y385&lt;&gt;"",JPK_FA_EUR!Y385,"")</f>
        <v/>
      </c>
      <c r="G397" s="7" t="str">
        <f>IF(JPK_FA_EUR!Y385&lt;&gt;"",SUMIFS(JPK_FA_EUR!AH:AH,JPK_FA_EUR!Y:Y,F397)+SUMIFS(JPK_FA_EUR!AJ:AJ,JPK_FA_EUR!Y:Y,F397)+SUMIFS(JPK_FA_EUR!AL:AL,JPK_FA_EUR!Y:Y,F397)+SUMIFS(JPK_FA_EUR!AN:AN,JPK_FA_EUR!Y:Y,F397)+SUMIFS(JPK_FA_EUR!AP:AP,JPK_FA_EUR!Y:Y,F397)+SUMIFS(JPK_FA_EUR!AR:AR,JPK_FA_EUR!Y:Y,F397),"")</f>
        <v/>
      </c>
      <c r="H397" s="7" t="str">
        <f>IF(JPK_FA_EUR!Y385&lt;&gt;"",SUMIFS(JPK_FA_EUR!AI:AI,JPK_FA_EUR!Y:Y,F397)+SUMIFS(JPK_FA_EUR!AK:AK,JPK_FA_EUR!Y:Y,F397)+SUMIFS(JPK_FA_EUR!AM:AM,JPK_FA_EUR!Y:Y,F397)+SUMIFS(JPK_FA_EUR!AM:AM,JPK_FA_EUR!Y:Y,F397)+SUMIFS(JPK_FA_EUR!AO:AO,JPK_FA_EUR!Y:Y,F397)+SUMIFS(JPK_FA_EUR!AQ:AQ,JPK_FA_EUR!Y:Y,F397),"")</f>
        <v/>
      </c>
    </row>
    <row r="398" spans="2:8" x14ac:dyDescent="0.35">
      <c r="B398" s="6" t="str">
        <f>IF(JPK_FA_PLN!Y386&lt;&gt;"",JPK_FA_PLN!Y386,"")</f>
        <v/>
      </c>
      <c r="C398" s="7" t="str">
        <f>IF(JPK_FA_PLN!Y386&lt;&gt;"",SUMIFS(JPK_FA_PLN!AH:AH,JPK_FA_PLN!Y:Y,B398)+SUMIFS(JPK_FA_PLN!AJ:AJ,JPK_FA_PLN!Y:Y,B398)+SUMIFS(JPK_FA_PLN!AL:AL,JPK_FA_PLN!Y:Y,B398)+SUMIFS(JPK_FA_PLN!AN:AN,JPK_FA_PLN!Y:Y,B398)+SUMIFS(JPK_FA_PLN!AP:AP,JPK_FA_PLN!Y:Y,B398)+SUMIFS(JPK_FA_PLN!AR:AR,JPK_FA_PLN!Y:Y,B398),"")</f>
        <v/>
      </c>
      <c r="D398" s="7" t="str">
        <f>IF(JPK_FA_PLN!Y386&lt;&gt;"",SUMIFS(JPK_FA_PLN!AI:AI,JPK_FA_PLN!Y:Y,B398)+SUMIFS(JPK_FA_PLN!AK:AK,JPK_FA_PLN!Y:Y,B398)+SUMIFS(JPK_FA_PLN!AM:AM,JPK_FA_PLN!Y:Y,B398)+SUMIFS(JPK_FA_PLN!AO:AO,JPK_FA_PLN!Y:Y,B398)+SUMIFS(JPK_FA_PLN!AQ:AQ,JPK_FA_PLN!Y:Y,B398),"")</f>
        <v/>
      </c>
      <c r="F398" s="6" t="str">
        <f>IF(JPK_FA_EUR!Y386&lt;&gt;"",JPK_FA_EUR!Y386,"")</f>
        <v/>
      </c>
      <c r="G398" s="7" t="str">
        <f>IF(JPK_FA_EUR!Y386&lt;&gt;"",SUMIFS(JPK_FA_EUR!AH:AH,JPK_FA_EUR!Y:Y,F398)+SUMIFS(JPK_FA_EUR!AJ:AJ,JPK_FA_EUR!Y:Y,F398)+SUMIFS(JPK_FA_EUR!AL:AL,JPK_FA_EUR!Y:Y,F398)+SUMIFS(JPK_FA_EUR!AN:AN,JPK_FA_EUR!Y:Y,F398)+SUMIFS(JPK_FA_EUR!AP:AP,JPK_FA_EUR!Y:Y,F398)+SUMIFS(JPK_FA_EUR!AR:AR,JPK_FA_EUR!Y:Y,F398),"")</f>
        <v/>
      </c>
      <c r="H398" s="7" t="str">
        <f>IF(JPK_FA_EUR!Y386&lt;&gt;"",SUMIFS(JPK_FA_EUR!AI:AI,JPK_FA_EUR!Y:Y,F398)+SUMIFS(JPK_FA_EUR!AK:AK,JPK_FA_EUR!Y:Y,F398)+SUMIFS(JPK_FA_EUR!AM:AM,JPK_FA_EUR!Y:Y,F398)+SUMIFS(JPK_FA_EUR!AM:AM,JPK_FA_EUR!Y:Y,F398)+SUMIFS(JPK_FA_EUR!AO:AO,JPK_FA_EUR!Y:Y,F398)+SUMIFS(JPK_FA_EUR!AQ:AQ,JPK_FA_EUR!Y:Y,F398),"")</f>
        <v/>
      </c>
    </row>
    <row r="399" spans="2:8" x14ac:dyDescent="0.35">
      <c r="B399" s="6" t="str">
        <f>IF(JPK_FA_PLN!Y387&lt;&gt;"",JPK_FA_PLN!Y387,"")</f>
        <v/>
      </c>
      <c r="C399" s="7" t="str">
        <f>IF(JPK_FA_PLN!Y387&lt;&gt;"",SUMIFS(JPK_FA_PLN!AH:AH,JPK_FA_PLN!Y:Y,B399)+SUMIFS(JPK_FA_PLN!AJ:AJ,JPK_FA_PLN!Y:Y,B399)+SUMIFS(JPK_FA_PLN!AL:AL,JPK_FA_PLN!Y:Y,B399)+SUMIFS(JPK_FA_PLN!AN:AN,JPK_FA_PLN!Y:Y,B399)+SUMIFS(JPK_FA_PLN!AP:AP,JPK_FA_PLN!Y:Y,B399)+SUMIFS(JPK_FA_PLN!AR:AR,JPK_FA_PLN!Y:Y,B399),"")</f>
        <v/>
      </c>
      <c r="D399" s="7" t="str">
        <f>IF(JPK_FA_PLN!Y387&lt;&gt;"",SUMIFS(JPK_FA_PLN!AI:AI,JPK_FA_PLN!Y:Y,B399)+SUMIFS(JPK_FA_PLN!AK:AK,JPK_FA_PLN!Y:Y,B399)+SUMIFS(JPK_FA_PLN!AM:AM,JPK_FA_PLN!Y:Y,B399)+SUMIFS(JPK_FA_PLN!AO:AO,JPK_FA_PLN!Y:Y,B399)+SUMIFS(JPK_FA_PLN!AQ:AQ,JPK_FA_PLN!Y:Y,B399),"")</f>
        <v/>
      </c>
      <c r="F399" s="6" t="str">
        <f>IF(JPK_FA_EUR!Y387&lt;&gt;"",JPK_FA_EUR!Y387,"")</f>
        <v/>
      </c>
      <c r="G399" s="7" t="str">
        <f>IF(JPK_FA_EUR!Y387&lt;&gt;"",SUMIFS(JPK_FA_EUR!AH:AH,JPK_FA_EUR!Y:Y,F399)+SUMIFS(JPK_FA_EUR!AJ:AJ,JPK_FA_EUR!Y:Y,F399)+SUMIFS(JPK_FA_EUR!AL:AL,JPK_FA_EUR!Y:Y,F399)+SUMIFS(JPK_FA_EUR!AN:AN,JPK_FA_EUR!Y:Y,F399)+SUMIFS(JPK_FA_EUR!AP:AP,JPK_FA_EUR!Y:Y,F399)+SUMIFS(JPK_FA_EUR!AR:AR,JPK_FA_EUR!Y:Y,F399),"")</f>
        <v/>
      </c>
      <c r="H399" s="7" t="str">
        <f>IF(JPK_FA_EUR!Y387&lt;&gt;"",SUMIFS(JPK_FA_EUR!AI:AI,JPK_FA_EUR!Y:Y,F399)+SUMIFS(JPK_FA_EUR!AK:AK,JPK_FA_EUR!Y:Y,F399)+SUMIFS(JPK_FA_EUR!AM:AM,JPK_FA_EUR!Y:Y,F399)+SUMIFS(JPK_FA_EUR!AM:AM,JPK_FA_EUR!Y:Y,F399)+SUMIFS(JPK_FA_EUR!AO:AO,JPK_FA_EUR!Y:Y,F399)+SUMIFS(JPK_FA_EUR!AQ:AQ,JPK_FA_EUR!Y:Y,F399),"")</f>
        <v/>
      </c>
    </row>
    <row r="400" spans="2:8" x14ac:dyDescent="0.35">
      <c r="B400" s="6" t="str">
        <f>IF(JPK_FA_PLN!Y388&lt;&gt;"",JPK_FA_PLN!Y388,"")</f>
        <v/>
      </c>
      <c r="C400" s="7" t="str">
        <f>IF(JPK_FA_PLN!Y388&lt;&gt;"",SUMIFS(JPK_FA_PLN!AH:AH,JPK_FA_PLN!Y:Y,B400)+SUMIFS(JPK_FA_PLN!AJ:AJ,JPK_FA_PLN!Y:Y,B400)+SUMIFS(JPK_FA_PLN!AL:AL,JPK_FA_PLN!Y:Y,B400)+SUMIFS(JPK_FA_PLN!AN:AN,JPK_FA_PLN!Y:Y,B400)+SUMIFS(JPK_FA_PLN!AP:AP,JPK_FA_PLN!Y:Y,B400)+SUMIFS(JPK_FA_PLN!AR:AR,JPK_FA_PLN!Y:Y,B400),"")</f>
        <v/>
      </c>
      <c r="D400" s="7" t="str">
        <f>IF(JPK_FA_PLN!Y388&lt;&gt;"",SUMIFS(JPK_FA_PLN!AI:AI,JPK_FA_PLN!Y:Y,B400)+SUMIFS(JPK_FA_PLN!AK:AK,JPK_FA_PLN!Y:Y,B400)+SUMIFS(JPK_FA_PLN!AM:AM,JPK_FA_PLN!Y:Y,B400)+SUMIFS(JPK_FA_PLN!AO:AO,JPK_FA_PLN!Y:Y,B400)+SUMIFS(JPK_FA_PLN!AQ:AQ,JPK_FA_PLN!Y:Y,B400),"")</f>
        <v/>
      </c>
      <c r="F400" s="6" t="str">
        <f>IF(JPK_FA_EUR!Y388&lt;&gt;"",JPK_FA_EUR!Y388,"")</f>
        <v/>
      </c>
      <c r="G400" s="7" t="str">
        <f>IF(JPK_FA_EUR!Y388&lt;&gt;"",SUMIFS(JPK_FA_EUR!AH:AH,JPK_FA_EUR!Y:Y,F400)+SUMIFS(JPK_FA_EUR!AJ:AJ,JPK_FA_EUR!Y:Y,F400)+SUMIFS(JPK_FA_EUR!AL:AL,JPK_FA_EUR!Y:Y,F400)+SUMIFS(JPK_FA_EUR!AN:AN,JPK_FA_EUR!Y:Y,F400)+SUMIFS(JPK_FA_EUR!AP:AP,JPK_FA_EUR!Y:Y,F400)+SUMIFS(JPK_FA_EUR!AR:AR,JPK_FA_EUR!Y:Y,F400),"")</f>
        <v/>
      </c>
      <c r="H400" s="7" t="str">
        <f>IF(JPK_FA_EUR!Y388&lt;&gt;"",SUMIFS(JPK_FA_EUR!AI:AI,JPK_FA_EUR!Y:Y,F400)+SUMIFS(JPK_FA_EUR!AK:AK,JPK_FA_EUR!Y:Y,F400)+SUMIFS(JPK_FA_EUR!AM:AM,JPK_FA_EUR!Y:Y,F400)+SUMIFS(JPK_FA_EUR!AM:AM,JPK_FA_EUR!Y:Y,F400)+SUMIFS(JPK_FA_EUR!AO:AO,JPK_FA_EUR!Y:Y,F400)+SUMIFS(JPK_FA_EUR!AQ:AQ,JPK_FA_EUR!Y:Y,F400),"")</f>
        <v/>
      </c>
    </row>
    <row r="401" spans="2:8" x14ac:dyDescent="0.35">
      <c r="B401" s="6" t="str">
        <f>IF(JPK_FA_PLN!Y389&lt;&gt;"",JPK_FA_PLN!Y389,"")</f>
        <v/>
      </c>
      <c r="C401" s="7" t="str">
        <f>IF(JPK_FA_PLN!Y389&lt;&gt;"",SUMIFS(JPK_FA_PLN!AH:AH,JPK_FA_PLN!Y:Y,B401)+SUMIFS(JPK_FA_PLN!AJ:AJ,JPK_FA_PLN!Y:Y,B401)+SUMIFS(JPK_FA_PLN!AL:AL,JPK_FA_PLN!Y:Y,B401)+SUMIFS(JPK_FA_PLN!AN:AN,JPK_FA_PLN!Y:Y,B401)+SUMIFS(JPK_FA_PLN!AP:AP,JPK_FA_PLN!Y:Y,B401)+SUMIFS(JPK_FA_PLN!AR:AR,JPK_FA_PLN!Y:Y,B401),"")</f>
        <v/>
      </c>
      <c r="D401" s="7" t="str">
        <f>IF(JPK_FA_PLN!Y389&lt;&gt;"",SUMIFS(JPK_FA_PLN!AI:AI,JPK_FA_PLN!Y:Y,B401)+SUMIFS(JPK_FA_PLN!AK:AK,JPK_FA_PLN!Y:Y,B401)+SUMIFS(JPK_FA_PLN!AM:AM,JPK_FA_PLN!Y:Y,B401)+SUMIFS(JPK_FA_PLN!AO:AO,JPK_FA_PLN!Y:Y,B401)+SUMIFS(JPK_FA_PLN!AQ:AQ,JPK_FA_PLN!Y:Y,B401),"")</f>
        <v/>
      </c>
      <c r="F401" s="6" t="str">
        <f>IF(JPK_FA_EUR!Y389&lt;&gt;"",JPK_FA_EUR!Y389,"")</f>
        <v/>
      </c>
      <c r="G401" s="7" t="str">
        <f>IF(JPK_FA_EUR!Y389&lt;&gt;"",SUMIFS(JPK_FA_EUR!AH:AH,JPK_FA_EUR!Y:Y,F401)+SUMIFS(JPK_FA_EUR!AJ:AJ,JPK_FA_EUR!Y:Y,F401)+SUMIFS(JPK_FA_EUR!AL:AL,JPK_FA_EUR!Y:Y,F401)+SUMIFS(JPK_FA_EUR!AN:AN,JPK_FA_EUR!Y:Y,F401)+SUMIFS(JPK_FA_EUR!AP:AP,JPK_FA_EUR!Y:Y,F401)+SUMIFS(JPK_FA_EUR!AR:AR,JPK_FA_EUR!Y:Y,F401),"")</f>
        <v/>
      </c>
      <c r="H401" s="7" t="str">
        <f>IF(JPK_FA_EUR!Y389&lt;&gt;"",SUMIFS(JPK_FA_EUR!AI:AI,JPK_FA_EUR!Y:Y,F401)+SUMIFS(JPK_FA_EUR!AK:AK,JPK_FA_EUR!Y:Y,F401)+SUMIFS(JPK_FA_EUR!AM:AM,JPK_FA_EUR!Y:Y,F401)+SUMIFS(JPK_FA_EUR!AM:AM,JPK_FA_EUR!Y:Y,F401)+SUMIFS(JPK_FA_EUR!AO:AO,JPK_FA_EUR!Y:Y,F401)+SUMIFS(JPK_FA_EUR!AQ:AQ,JPK_FA_EUR!Y:Y,F401),"")</f>
        <v/>
      </c>
    </row>
    <row r="402" spans="2:8" x14ac:dyDescent="0.35">
      <c r="B402" s="6" t="str">
        <f>IF(JPK_FA_PLN!Y390&lt;&gt;"",JPK_FA_PLN!Y390,"")</f>
        <v/>
      </c>
      <c r="C402" s="7" t="str">
        <f>IF(JPK_FA_PLN!Y390&lt;&gt;"",SUMIFS(JPK_FA_PLN!AH:AH,JPK_FA_PLN!Y:Y,B402)+SUMIFS(JPK_FA_PLN!AJ:AJ,JPK_FA_PLN!Y:Y,B402)+SUMIFS(JPK_FA_PLN!AL:AL,JPK_FA_PLN!Y:Y,B402)+SUMIFS(JPK_FA_PLN!AN:AN,JPK_FA_PLN!Y:Y,B402)+SUMIFS(JPK_FA_PLN!AP:AP,JPK_FA_PLN!Y:Y,B402)+SUMIFS(JPK_FA_PLN!AR:AR,JPK_FA_PLN!Y:Y,B402),"")</f>
        <v/>
      </c>
      <c r="D402" s="7" t="str">
        <f>IF(JPK_FA_PLN!Y390&lt;&gt;"",SUMIFS(JPK_FA_PLN!AI:AI,JPK_FA_PLN!Y:Y,B402)+SUMIFS(JPK_FA_PLN!AK:AK,JPK_FA_PLN!Y:Y,B402)+SUMIFS(JPK_FA_PLN!AM:AM,JPK_FA_PLN!Y:Y,B402)+SUMIFS(JPK_FA_PLN!AO:AO,JPK_FA_PLN!Y:Y,B402)+SUMIFS(JPK_FA_PLN!AQ:AQ,JPK_FA_PLN!Y:Y,B402),"")</f>
        <v/>
      </c>
      <c r="F402" s="6" t="str">
        <f>IF(JPK_FA_EUR!Y390&lt;&gt;"",JPK_FA_EUR!Y390,"")</f>
        <v/>
      </c>
      <c r="G402" s="7" t="str">
        <f>IF(JPK_FA_EUR!Y390&lt;&gt;"",SUMIFS(JPK_FA_EUR!AH:AH,JPK_FA_EUR!Y:Y,F402)+SUMIFS(JPK_FA_EUR!AJ:AJ,JPK_FA_EUR!Y:Y,F402)+SUMIFS(JPK_FA_EUR!AL:AL,JPK_FA_EUR!Y:Y,F402)+SUMIFS(JPK_FA_EUR!AN:AN,JPK_FA_EUR!Y:Y,F402)+SUMIFS(JPK_FA_EUR!AP:AP,JPK_FA_EUR!Y:Y,F402)+SUMIFS(JPK_FA_EUR!AR:AR,JPK_FA_EUR!Y:Y,F402),"")</f>
        <v/>
      </c>
      <c r="H402" s="7" t="str">
        <f>IF(JPK_FA_EUR!Y390&lt;&gt;"",SUMIFS(JPK_FA_EUR!AI:AI,JPK_FA_EUR!Y:Y,F402)+SUMIFS(JPK_FA_EUR!AK:AK,JPK_FA_EUR!Y:Y,F402)+SUMIFS(JPK_FA_EUR!AM:AM,JPK_FA_EUR!Y:Y,F402)+SUMIFS(JPK_FA_EUR!AM:AM,JPK_FA_EUR!Y:Y,F402)+SUMIFS(JPK_FA_EUR!AO:AO,JPK_FA_EUR!Y:Y,F402)+SUMIFS(JPK_FA_EUR!AQ:AQ,JPK_FA_EUR!Y:Y,F402),"")</f>
        <v/>
      </c>
    </row>
    <row r="403" spans="2:8" x14ac:dyDescent="0.35">
      <c r="B403" s="6" t="str">
        <f>IF(JPK_FA_PLN!Y391&lt;&gt;"",JPK_FA_PLN!Y391,"")</f>
        <v/>
      </c>
      <c r="C403" s="7" t="str">
        <f>IF(JPK_FA_PLN!Y391&lt;&gt;"",SUMIFS(JPK_FA_PLN!AH:AH,JPK_FA_PLN!Y:Y,B403)+SUMIFS(JPK_FA_PLN!AJ:AJ,JPK_FA_PLN!Y:Y,B403)+SUMIFS(JPK_FA_PLN!AL:AL,JPK_FA_PLN!Y:Y,B403)+SUMIFS(JPK_FA_PLN!AN:AN,JPK_FA_PLN!Y:Y,B403)+SUMIFS(JPK_FA_PLN!AP:AP,JPK_FA_PLN!Y:Y,B403)+SUMIFS(JPK_FA_PLN!AR:AR,JPK_FA_PLN!Y:Y,B403),"")</f>
        <v/>
      </c>
      <c r="D403" s="7" t="str">
        <f>IF(JPK_FA_PLN!Y391&lt;&gt;"",SUMIFS(JPK_FA_PLN!AI:AI,JPK_FA_PLN!Y:Y,B403)+SUMIFS(JPK_FA_PLN!AK:AK,JPK_FA_PLN!Y:Y,B403)+SUMIFS(JPK_FA_PLN!AM:AM,JPK_FA_PLN!Y:Y,B403)+SUMIFS(JPK_FA_PLN!AO:AO,JPK_FA_PLN!Y:Y,B403)+SUMIFS(JPK_FA_PLN!AQ:AQ,JPK_FA_PLN!Y:Y,B403),"")</f>
        <v/>
      </c>
      <c r="F403" s="6" t="str">
        <f>IF(JPK_FA_EUR!Y391&lt;&gt;"",JPK_FA_EUR!Y391,"")</f>
        <v/>
      </c>
      <c r="G403" s="7" t="str">
        <f>IF(JPK_FA_EUR!Y391&lt;&gt;"",SUMIFS(JPK_FA_EUR!AH:AH,JPK_FA_EUR!Y:Y,F403)+SUMIFS(JPK_FA_EUR!AJ:AJ,JPK_FA_EUR!Y:Y,F403)+SUMIFS(JPK_FA_EUR!AL:AL,JPK_FA_EUR!Y:Y,F403)+SUMIFS(JPK_FA_EUR!AN:AN,JPK_FA_EUR!Y:Y,F403)+SUMIFS(JPK_FA_EUR!AP:AP,JPK_FA_EUR!Y:Y,F403)+SUMIFS(JPK_FA_EUR!AR:AR,JPK_FA_EUR!Y:Y,F403),"")</f>
        <v/>
      </c>
      <c r="H403" s="7" t="str">
        <f>IF(JPK_FA_EUR!Y391&lt;&gt;"",SUMIFS(JPK_FA_EUR!AI:AI,JPK_FA_EUR!Y:Y,F403)+SUMIFS(JPK_FA_EUR!AK:AK,JPK_FA_EUR!Y:Y,F403)+SUMIFS(JPK_FA_EUR!AM:AM,JPK_FA_EUR!Y:Y,F403)+SUMIFS(JPK_FA_EUR!AM:AM,JPK_FA_EUR!Y:Y,F403)+SUMIFS(JPK_FA_EUR!AO:AO,JPK_FA_EUR!Y:Y,F403)+SUMIFS(JPK_FA_EUR!AQ:AQ,JPK_FA_EUR!Y:Y,F403),"")</f>
        <v/>
      </c>
    </row>
    <row r="404" spans="2:8" x14ac:dyDescent="0.35">
      <c r="B404" s="6" t="str">
        <f>IF(JPK_FA_PLN!Y392&lt;&gt;"",JPK_FA_PLN!Y392,"")</f>
        <v/>
      </c>
      <c r="C404" s="7" t="str">
        <f>IF(JPK_FA_PLN!Y392&lt;&gt;"",SUMIFS(JPK_FA_PLN!AH:AH,JPK_FA_PLN!Y:Y,B404)+SUMIFS(JPK_FA_PLN!AJ:AJ,JPK_FA_PLN!Y:Y,B404)+SUMIFS(JPK_FA_PLN!AL:AL,JPK_FA_PLN!Y:Y,B404)+SUMIFS(JPK_FA_PLN!AN:AN,JPK_FA_PLN!Y:Y,B404)+SUMIFS(JPK_FA_PLN!AP:AP,JPK_FA_PLN!Y:Y,B404)+SUMIFS(JPK_FA_PLN!AR:AR,JPK_FA_PLN!Y:Y,B404),"")</f>
        <v/>
      </c>
      <c r="D404" s="7" t="str">
        <f>IF(JPK_FA_PLN!Y392&lt;&gt;"",SUMIFS(JPK_FA_PLN!AI:AI,JPK_FA_PLN!Y:Y,B404)+SUMIFS(JPK_FA_PLN!AK:AK,JPK_FA_PLN!Y:Y,B404)+SUMIFS(JPK_FA_PLN!AM:AM,JPK_FA_PLN!Y:Y,B404)+SUMIFS(JPK_FA_PLN!AO:AO,JPK_FA_PLN!Y:Y,B404)+SUMIFS(JPK_FA_PLN!AQ:AQ,JPK_FA_PLN!Y:Y,B404),"")</f>
        <v/>
      </c>
      <c r="F404" s="6" t="str">
        <f>IF(JPK_FA_EUR!Y392&lt;&gt;"",JPK_FA_EUR!Y392,"")</f>
        <v/>
      </c>
      <c r="G404" s="7" t="str">
        <f>IF(JPK_FA_EUR!Y392&lt;&gt;"",SUMIFS(JPK_FA_EUR!AH:AH,JPK_FA_EUR!Y:Y,F404)+SUMIFS(JPK_FA_EUR!AJ:AJ,JPK_FA_EUR!Y:Y,F404)+SUMIFS(JPK_FA_EUR!AL:AL,JPK_FA_EUR!Y:Y,F404)+SUMIFS(JPK_FA_EUR!AN:AN,JPK_FA_EUR!Y:Y,F404)+SUMIFS(JPK_FA_EUR!AP:AP,JPK_FA_EUR!Y:Y,F404)+SUMIFS(JPK_FA_EUR!AR:AR,JPK_FA_EUR!Y:Y,F404),"")</f>
        <v/>
      </c>
      <c r="H404" s="7" t="str">
        <f>IF(JPK_FA_EUR!Y392&lt;&gt;"",SUMIFS(JPK_FA_EUR!AI:AI,JPK_FA_EUR!Y:Y,F404)+SUMIFS(JPK_FA_EUR!AK:AK,JPK_FA_EUR!Y:Y,F404)+SUMIFS(JPK_FA_EUR!AM:AM,JPK_FA_EUR!Y:Y,F404)+SUMIFS(JPK_FA_EUR!AM:AM,JPK_FA_EUR!Y:Y,F404)+SUMIFS(JPK_FA_EUR!AO:AO,JPK_FA_EUR!Y:Y,F404)+SUMIFS(JPK_FA_EUR!AQ:AQ,JPK_FA_EUR!Y:Y,F404),"")</f>
        <v/>
      </c>
    </row>
    <row r="405" spans="2:8" x14ac:dyDescent="0.35">
      <c r="B405" s="6" t="str">
        <f>IF(JPK_FA_PLN!Y393&lt;&gt;"",JPK_FA_PLN!Y393,"")</f>
        <v/>
      </c>
      <c r="C405" s="7" t="str">
        <f>IF(JPK_FA_PLN!Y393&lt;&gt;"",SUMIFS(JPK_FA_PLN!AH:AH,JPK_FA_PLN!Y:Y,B405)+SUMIFS(JPK_FA_PLN!AJ:AJ,JPK_FA_PLN!Y:Y,B405)+SUMIFS(JPK_FA_PLN!AL:AL,JPK_FA_PLN!Y:Y,B405)+SUMIFS(JPK_FA_PLN!AN:AN,JPK_FA_PLN!Y:Y,B405)+SUMIFS(JPK_FA_PLN!AP:AP,JPK_FA_PLN!Y:Y,B405)+SUMIFS(JPK_FA_PLN!AR:AR,JPK_FA_PLN!Y:Y,B405),"")</f>
        <v/>
      </c>
      <c r="D405" s="7" t="str">
        <f>IF(JPK_FA_PLN!Y393&lt;&gt;"",SUMIFS(JPK_FA_PLN!AI:AI,JPK_FA_PLN!Y:Y,B405)+SUMIFS(JPK_FA_PLN!AK:AK,JPK_FA_PLN!Y:Y,B405)+SUMIFS(JPK_FA_PLN!AM:AM,JPK_FA_PLN!Y:Y,B405)+SUMIFS(JPK_FA_PLN!AO:AO,JPK_FA_PLN!Y:Y,B405)+SUMIFS(JPK_FA_PLN!AQ:AQ,JPK_FA_PLN!Y:Y,B405),"")</f>
        <v/>
      </c>
      <c r="F405" s="6" t="str">
        <f>IF(JPK_FA_EUR!Y393&lt;&gt;"",JPK_FA_EUR!Y393,"")</f>
        <v/>
      </c>
      <c r="G405" s="7" t="str">
        <f>IF(JPK_FA_EUR!Y393&lt;&gt;"",SUMIFS(JPK_FA_EUR!AH:AH,JPK_FA_EUR!Y:Y,F405)+SUMIFS(JPK_FA_EUR!AJ:AJ,JPK_FA_EUR!Y:Y,F405)+SUMIFS(JPK_FA_EUR!AL:AL,JPK_FA_EUR!Y:Y,F405)+SUMIFS(JPK_FA_EUR!AN:AN,JPK_FA_EUR!Y:Y,F405)+SUMIFS(JPK_FA_EUR!AP:AP,JPK_FA_EUR!Y:Y,F405)+SUMIFS(JPK_FA_EUR!AR:AR,JPK_FA_EUR!Y:Y,F405),"")</f>
        <v/>
      </c>
      <c r="H405" s="7" t="str">
        <f>IF(JPK_FA_EUR!Y393&lt;&gt;"",SUMIFS(JPK_FA_EUR!AI:AI,JPK_FA_EUR!Y:Y,F405)+SUMIFS(JPK_FA_EUR!AK:AK,JPK_FA_EUR!Y:Y,F405)+SUMIFS(JPK_FA_EUR!AM:AM,JPK_FA_EUR!Y:Y,F405)+SUMIFS(JPK_FA_EUR!AM:AM,JPK_FA_EUR!Y:Y,F405)+SUMIFS(JPK_FA_EUR!AO:AO,JPK_FA_EUR!Y:Y,F405)+SUMIFS(JPK_FA_EUR!AQ:AQ,JPK_FA_EUR!Y:Y,F405),"")</f>
        <v/>
      </c>
    </row>
    <row r="406" spans="2:8" x14ac:dyDescent="0.35">
      <c r="B406" s="6" t="str">
        <f>IF(JPK_FA_PLN!Y394&lt;&gt;"",JPK_FA_PLN!Y394,"")</f>
        <v/>
      </c>
      <c r="C406" s="7" t="str">
        <f>IF(JPK_FA_PLN!Y394&lt;&gt;"",SUMIFS(JPK_FA_PLN!AH:AH,JPK_FA_PLN!Y:Y,B406)+SUMIFS(JPK_FA_PLN!AJ:AJ,JPK_FA_PLN!Y:Y,B406)+SUMIFS(JPK_FA_PLN!AL:AL,JPK_FA_PLN!Y:Y,B406)+SUMIFS(JPK_FA_PLN!AN:AN,JPK_FA_PLN!Y:Y,B406)+SUMIFS(JPK_FA_PLN!AP:AP,JPK_FA_PLN!Y:Y,B406)+SUMIFS(JPK_FA_PLN!AR:AR,JPK_FA_PLN!Y:Y,B406),"")</f>
        <v/>
      </c>
      <c r="D406" s="7" t="str">
        <f>IF(JPK_FA_PLN!Y394&lt;&gt;"",SUMIFS(JPK_FA_PLN!AI:AI,JPK_FA_PLN!Y:Y,B406)+SUMIFS(JPK_FA_PLN!AK:AK,JPK_FA_PLN!Y:Y,B406)+SUMIFS(JPK_FA_PLN!AM:AM,JPK_FA_PLN!Y:Y,B406)+SUMIFS(JPK_FA_PLN!AO:AO,JPK_FA_PLN!Y:Y,B406)+SUMIFS(JPK_FA_PLN!AQ:AQ,JPK_FA_PLN!Y:Y,B406),"")</f>
        <v/>
      </c>
      <c r="F406" s="6" t="str">
        <f>IF(JPK_FA_EUR!Y394&lt;&gt;"",JPK_FA_EUR!Y394,"")</f>
        <v/>
      </c>
      <c r="G406" s="7" t="str">
        <f>IF(JPK_FA_EUR!Y394&lt;&gt;"",SUMIFS(JPK_FA_EUR!AH:AH,JPK_FA_EUR!Y:Y,F406)+SUMIFS(JPK_FA_EUR!AJ:AJ,JPK_FA_EUR!Y:Y,F406)+SUMIFS(JPK_FA_EUR!AL:AL,JPK_FA_EUR!Y:Y,F406)+SUMIFS(JPK_FA_EUR!AN:AN,JPK_FA_EUR!Y:Y,F406)+SUMIFS(JPK_FA_EUR!AP:AP,JPK_FA_EUR!Y:Y,F406)+SUMIFS(JPK_FA_EUR!AR:AR,JPK_FA_EUR!Y:Y,F406),"")</f>
        <v/>
      </c>
      <c r="H406" s="7" t="str">
        <f>IF(JPK_FA_EUR!Y394&lt;&gt;"",SUMIFS(JPK_FA_EUR!AI:AI,JPK_FA_EUR!Y:Y,F406)+SUMIFS(JPK_FA_EUR!AK:AK,JPK_FA_EUR!Y:Y,F406)+SUMIFS(JPK_FA_EUR!AM:AM,JPK_FA_EUR!Y:Y,F406)+SUMIFS(JPK_FA_EUR!AM:AM,JPK_FA_EUR!Y:Y,F406)+SUMIFS(JPK_FA_EUR!AO:AO,JPK_FA_EUR!Y:Y,F406)+SUMIFS(JPK_FA_EUR!AQ:AQ,JPK_FA_EUR!Y:Y,F406),"")</f>
        <v/>
      </c>
    </row>
    <row r="407" spans="2:8" x14ac:dyDescent="0.35">
      <c r="B407" s="6" t="str">
        <f>IF(JPK_FA_PLN!Y395&lt;&gt;"",JPK_FA_PLN!Y395,"")</f>
        <v/>
      </c>
      <c r="C407" s="7" t="str">
        <f>IF(JPK_FA_PLN!Y395&lt;&gt;"",SUMIFS(JPK_FA_PLN!AH:AH,JPK_FA_PLN!Y:Y,B407)+SUMIFS(JPK_FA_PLN!AJ:AJ,JPK_FA_PLN!Y:Y,B407)+SUMIFS(JPK_FA_PLN!AL:AL,JPK_FA_PLN!Y:Y,B407)+SUMIFS(JPK_FA_PLN!AN:AN,JPK_FA_PLN!Y:Y,B407)+SUMIFS(JPK_FA_PLN!AP:AP,JPK_FA_PLN!Y:Y,B407)+SUMIFS(JPK_FA_PLN!AR:AR,JPK_FA_PLN!Y:Y,B407),"")</f>
        <v/>
      </c>
      <c r="D407" s="7" t="str">
        <f>IF(JPK_FA_PLN!Y395&lt;&gt;"",SUMIFS(JPK_FA_PLN!AI:AI,JPK_FA_PLN!Y:Y,B407)+SUMIFS(JPK_FA_PLN!AK:AK,JPK_FA_PLN!Y:Y,B407)+SUMIFS(JPK_FA_PLN!AM:AM,JPK_FA_PLN!Y:Y,B407)+SUMIFS(JPK_FA_PLN!AO:AO,JPK_FA_PLN!Y:Y,B407)+SUMIFS(JPK_FA_PLN!AQ:AQ,JPK_FA_PLN!Y:Y,B407),"")</f>
        <v/>
      </c>
      <c r="F407" s="6" t="str">
        <f>IF(JPK_FA_EUR!Y395&lt;&gt;"",JPK_FA_EUR!Y395,"")</f>
        <v/>
      </c>
      <c r="G407" s="7" t="str">
        <f>IF(JPK_FA_EUR!Y395&lt;&gt;"",SUMIFS(JPK_FA_EUR!AH:AH,JPK_FA_EUR!Y:Y,F407)+SUMIFS(JPK_FA_EUR!AJ:AJ,JPK_FA_EUR!Y:Y,F407)+SUMIFS(JPK_FA_EUR!AL:AL,JPK_FA_EUR!Y:Y,F407)+SUMIFS(JPK_FA_EUR!AN:AN,JPK_FA_EUR!Y:Y,F407)+SUMIFS(JPK_FA_EUR!AP:AP,JPK_FA_EUR!Y:Y,F407)+SUMIFS(JPK_FA_EUR!AR:AR,JPK_FA_EUR!Y:Y,F407),"")</f>
        <v/>
      </c>
      <c r="H407" s="7" t="str">
        <f>IF(JPK_FA_EUR!Y395&lt;&gt;"",SUMIFS(JPK_FA_EUR!AI:AI,JPK_FA_EUR!Y:Y,F407)+SUMIFS(JPK_FA_EUR!AK:AK,JPK_FA_EUR!Y:Y,F407)+SUMIFS(JPK_FA_EUR!AM:AM,JPK_FA_EUR!Y:Y,F407)+SUMIFS(JPK_FA_EUR!AM:AM,JPK_FA_EUR!Y:Y,F407)+SUMIFS(JPK_FA_EUR!AO:AO,JPK_FA_EUR!Y:Y,F407)+SUMIFS(JPK_FA_EUR!AQ:AQ,JPK_FA_EUR!Y:Y,F407),"")</f>
        <v/>
      </c>
    </row>
    <row r="408" spans="2:8" x14ac:dyDescent="0.35">
      <c r="B408" s="6" t="str">
        <f>IF(JPK_FA_PLN!Y396&lt;&gt;"",JPK_FA_PLN!Y396,"")</f>
        <v/>
      </c>
      <c r="C408" s="7" t="str">
        <f>IF(JPK_FA_PLN!Y396&lt;&gt;"",SUMIFS(JPK_FA_PLN!AH:AH,JPK_FA_PLN!Y:Y,B408)+SUMIFS(JPK_FA_PLN!AJ:AJ,JPK_FA_PLN!Y:Y,B408)+SUMIFS(JPK_FA_PLN!AL:AL,JPK_FA_PLN!Y:Y,B408)+SUMIFS(JPK_FA_PLN!AN:AN,JPK_FA_PLN!Y:Y,B408)+SUMIFS(JPK_FA_PLN!AP:AP,JPK_FA_PLN!Y:Y,B408)+SUMIFS(JPK_FA_PLN!AR:AR,JPK_FA_PLN!Y:Y,B408),"")</f>
        <v/>
      </c>
      <c r="D408" s="7" t="str">
        <f>IF(JPK_FA_PLN!Y396&lt;&gt;"",SUMIFS(JPK_FA_PLN!AI:AI,JPK_FA_PLN!Y:Y,B408)+SUMIFS(JPK_FA_PLN!AK:AK,JPK_FA_PLN!Y:Y,B408)+SUMIFS(JPK_FA_PLN!AM:AM,JPK_FA_PLN!Y:Y,B408)+SUMIFS(JPK_FA_PLN!AO:AO,JPK_FA_PLN!Y:Y,B408)+SUMIFS(JPK_FA_PLN!AQ:AQ,JPK_FA_PLN!Y:Y,B408),"")</f>
        <v/>
      </c>
      <c r="F408" s="6" t="str">
        <f>IF(JPK_FA_EUR!Y396&lt;&gt;"",JPK_FA_EUR!Y396,"")</f>
        <v/>
      </c>
      <c r="G408" s="7" t="str">
        <f>IF(JPK_FA_EUR!Y396&lt;&gt;"",SUMIFS(JPK_FA_EUR!AH:AH,JPK_FA_EUR!Y:Y,F408)+SUMIFS(JPK_FA_EUR!AJ:AJ,JPK_FA_EUR!Y:Y,F408)+SUMIFS(JPK_FA_EUR!AL:AL,JPK_FA_EUR!Y:Y,F408)+SUMIFS(JPK_FA_EUR!AN:AN,JPK_FA_EUR!Y:Y,F408)+SUMIFS(JPK_FA_EUR!AP:AP,JPK_FA_EUR!Y:Y,F408)+SUMIFS(JPK_FA_EUR!AR:AR,JPK_FA_EUR!Y:Y,F408),"")</f>
        <v/>
      </c>
      <c r="H408" s="7" t="str">
        <f>IF(JPK_FA_EUR!Y396&lt;&gt;"",SUMIFS(JPK_FA_EUR!AI:AI,JPK_FA_EUR!Y:Y,F408)+SUMIFS(JPK_FA_EUR!AK:AK,JPK_FA_EUR!Y:Y,F408)+SUMIFS(JPK_FA_EUR!AM:AM,JPK_FA_EUR!Y:Y,F408)+SUMIFS(JPK_FA_EUR!AM:AM,JPK_FA_EUR!Y:Y,F408)+SUMIFS(JPK_FA_EUR!AO:AO,JPK_FA_EUR!Y:Y,F408)+SUMIFS(JPK_FA_EUR!AQ:AQ,JPK_FA_EUR!Y:Y,F408),"")</f>
        <v/>
      </c>
    </row>
    <row r="409" spans="2:8" x14ac:dyDescent="0.35">
      <c r="B409" s="6" t="str">
        <f>IF(JPK_FA_PLN!Y397&lt;&gt;"",JPK_FA_PLN!Y397,"")</f>
        <v/>
      </c>
      <c r="C409" s="7" t="str">
        <f>IF(JPK_FA_PLN!Y397&lt;&gt;"",SUMIFS(JPK_FA_PLN!AH:AH,JPK_FA_PLN!Y:Y,B409)+SUMIFS(JPK_FA_PLN!AJ:AJ,JPK_FA_PLN!Y:Y,B409)+SUMIFS(JPK_FA_PLN!AL:AL,JPK_FA_PLN!Y:Y,B409)+SUMIFS(JPK_FA_PLN!AN:AN,JPK_FA_PLN!Y:Y,B409)+SUMIFS(JPK_FA_PLN!AP:AP,JPK_FA_PLN!Y:Y,B409)+SUMIFS(JPK_FA_PLN!AR:AR,JPK_FA_PLN!Y:Y,B409),"")</f>
        <v/>
      </c>
      <c r="D409" s="7" t="str">
        <f>IF(JPK_FA_PLN!Y397&lt;&gt;"",SUMIFS(JPK_FA_PLN!AI:AI,JPK_FA_PLN!Y:Y,B409)+SUMIFS(JPK_FA_PLN!AK:AK,JPK_FA_PLN!Y:Y,B409)+SUMIFS(JPK_FA_PLN!AM:AM,JPK_FA_PLN!Y:Y,B409)+SUMIFS(JPK_FA_PLN!AO:AO,JPK_FA_PLN!Y:Y,B409)+SUMIFS(JPK_FA_PLN!AQ:AQ,JPK_FA_PLN!Y:Y,B409),"")</f>
        <v/>
      </c>
      <c r="F409" s="6" t="str">
        <f>IF(JPK_FA_EUR!Y397&lt;&gt;"",JPK_FA_EUR!Y397,"")</f>
        <v/>
      </c>
      <c r="G409" s="7" t="str">
        <f>IF(JPK_FA_EUR!Y397&lt;&gt;"",SUMIFS(JPK_FA_EUR!AH:AH,JPK_FA_EUR!Y:Y,F409)+SUMIFS(JPK_FA_EUR!AJ:AJ,JPK_FA_EUR!Y:Y,F409)+SUMIFS(JPK_FA_EUR!AL:AL,JPK_FA_EUR!Y:Y,F409)+SUMIFS(JPK_FA_EUR!AN:AN,JPK_FA_EUR!Y:Y,F409)+SUMIFS(JPK_FA_EUR!AP:AP,JPK_FA_EUR!Y:Y,F409)+SUMIFS(JPK_FA_EUR!AR:AR,JPK_FA_EUR!Y:Y,F409),"")</f>
        <v/>
      </c>
      <c r="H409" s="7" t="str">
        <f>IF(JPK_FA_EUR!Y397&lt;&gt;"",SUMIFS(JPK_FA_EUR!AI:AI,JPK_FA_EUR!Y:Y,F409)+SUMIFS(JPK_FA_EUR!AK:AK,JPK_FA_EUR!Y:Y,F409)+SUMIFS(JPK_FA_EUR!AM:AM,JPK_FA_EUR!Y:Y,F409)+SUMIFS(JPK_FA_EUR!AM:AM,JPK_FA_EUR!Y:Y,F409)+SUMIFS(JPK_FA_EUR!AO:AO,JPK_FA_EUR!Y:Y,F409)+SUMIFS(JPK_FA_EUR!AQ:AQ,JPK_FA_EUR!Y:Y,F409),"")</f>
        <v/>
      </c>
    </row>
    <row r="410" spans="2:8" x14ac:dyDescent="0.35">
      <c r="B410" s="6" t="str">
        <f>IF(JPK_FA_PLN!Y398&lt;&gt;"",JPK_FA_PLN!Y398,"")</f>
        <v/>
      </c>
      <c r="C410" s="7" t="str">
        <f>IF(JPK_FA_PLN!Y398&lt;&gt;"",SUMIFS(JPK_FA_PLN!AH:AH,JPK_FA_PLN!Y:Y,B410)+SUMIFS(JPK_FA_PLN!AJ:AJ,JPK_FA_PLN!Y:Y,B410)+SUMIFS(JPK_FA_PLN!AL:AL,JPK_FA_PLN!Y:Y,B410)+SUMIFS(JPK_FA_PLN!AN:AN,JPK_FA_PLN!Y:Y,B410)+SUMIFS(JPK_FA_PLN!AP:AP,JPK_FA_PLN!Y:Y,B410)+SUMIFS(JPK_FA_PLN!AR:AR,JPK_FA_PLN!Y:Y,B410),"")</f>
        <v/>
      </c>
      <c r="D410" s="7" t="str">
        <f>IF(JPK_FA_PLN!Y398&lt;&gt;"",SUMIFS(JPK_FA_PLN!AI:AI,JPK_FA_PLN!Y:Y,B410)+SUMIFS(JPK_FA_PLN!AK:AK,JPK_FA_PLN!Y:Y,B410)+SUMIFS(JPK_FA_PLN!AM:AM,JPK_FA_PLN!Y:Y,B410)+SUMIFS(JPK_FA_PLN!AO:AO,JPK_FA_PLN!Y:Y,B410)+SUMIFS(JPK_FA_PLN!AQ:AQ,JPK_FA_PLN!Y:Y,B410),"")</f>
        <v/>
      </c>
      <c r="F410" s="6" t="str">
        <f>IF(JPK_FA_EUR!Y398&lt;&gt;"",JPK_FA_EUR!Y398,"")</f>
        <v/>
      </c>
      <c r="G410" s="7" t="str">
        <f>IF(JPK_FA_EUR!Y398&lt;&gt;"",SUMIFS(JPK_FA_EUR!AH:AH,JPK_FA_EUR!Y:Y,F410)+SUMIFS(JPK_FA_EUR!AJ:AJ,JPK_FA_EUR!Y:Y,F410)+SUMIFS(JPK_FA_EUR!AL:AL,JPK_FA_EUR!Y:Y,F410)+SUMIFS(JPK_FA_EUR!AN:AN,JPK_FA_EUR!Y:Y,F410)+SUMIFS(JPK_FA_EUR!AP:AP,JPK_FA_EUR!Y:Y,F410)+SUMIFS(JPK_FA_EUR!AR:AR,JPK_FA_EUR!Y:Y,F410),"")</f>
        <v/>
      </c>
      <c r="H410" s="7" t="str">
        <f>IF(JPK_FA_EUR!Y398&lt;&gt;"",SUMIFS(JPK_FA_EUR!AI:AI,JPK_FA_EUR!Y:Y,F410)+SUMIFS(JPK_FA_EUR!AK:AK,JPK_FA_EUR!Y:Y,F410)+SUMIFS(JPK_FA_EUR!AM:AM,JPK_FA_EUR!Y:Y,F410)+SUMIFS(JPK_FA_EUR!AM:AM,JPK_FA_EUR!Y:Y,F410)+SUMIFS(JPK_FA_EUR!AO:AO,JPK_FA_EUR!Y:Y,F410)+SUMIFS(JPK_FA_EUR!AQ:AQ,JPK_FA_EUR!Y:Y,F410),"")</f>
        <v/>
      </c>
    </row>
    <row r="411" spans="2:8" x14ac:dyDescent="0.35">
      <c r="B411" s="6" t="str">
        <f>IF(JPK_FA_PLN!Y399&lt;&gt;"",JPK_FA_PLN!Y399,"")</f>
        <v/>
      </c>
      <c r="C411" s="7" t="str">
        <f>IF(JPK_FA_PLN!Y399&lt;&gt;"",SUMIFS(JPK_FA_PLN!AH:AH,JPK_FA_PLN!Y:Y,B411)+SUMIFS(JPK_FA_PLN!AJ:AJ,JPK_FA_PLN!Y:Y,B411)+SUMIFS(JPK_FA_PLN!AL:AL,JPK_FA_PLN!Y:Y,B411)+SUMIFS(JPK_FA_PLN!AN:AN,JPK_FA_PLN!Y:Y,B411)+SUMIFS(JPK_FA_PLN!AP:AP,JPK_FA_PLN!Y:Y,B411)+SUMIFS(JPK_FA_PLN!AR:AR,JPK_FA_PLN!Y:Y,B411),"")</f>
        <v/>
      </c>
      <c r="D411" s="7" t="str">
        <f>IF(JPK_FA_PLN!Y399&lt;&gt;"",SUMIFS(JPK_FA_PLN!AI:AI,JPK_FA_PLN!Y:Y,B411)+SUMIFS(JPK_FA_PLN!AK:AK,JPK_FA_PLN!Y:Y,B411)+SUMIFS(JPK_FA_PLN!AM:AM,JPK_FA_PLN!Y:Y,B411)+SUMIFS(JPK_FA_PLN!AO:AO,JPK_FA_PLN!Y:Y,B411)+SUMIFS(JPK_FA_PLN!AQ:AQ,JPK_FA_PLN!Y:Y,B411),"")</f>
        <v/>
      </c>
      <c r="F411" s="6" t="str">
        <f>IF(JPK_FA_EUR!Y399&lt;&gt;"",JPK_FA_EUR!Y399,"")</f>
        <v/>
      </c>
      <c r="G411" s="7" t="str">
        <f>IF(JPK_FA_EUR!Y399&lt;&gt;"",SUMIFS(JPK_FA_EUR!AH:AH,JPK_FA_EUR!Y:Y,F411)+SUMIFS(JPK_FA_EUR!AJ:AJ,JPK_FA_EUR!Y:Y,F411)+SUMIFS(JPK_FA_EUR!AL:AL,JPK_FA_EUR!Y:Y,F411)+SUMIFS(JPK_FA_EUR!AN:AN,JPK_FA_EUR!Y:Y,F411)+SUMIFS(JPK_FA_EUR!AP:AP,JPK_FA_EUR!Y:Y,F411)+SUMIFS(JPK_FA_EUR!AR:AR,JPK_FA_EUR!Y:Y,F411),"")</f>
        <v/>
      </c>
      <c r="H411" s="7" t="str">
        <f>IF(JPK_FA_EUR!Y399&lt;&gt;"",SUMIFS(JPK_FA_EUR!AI:AI,JPK_FA_EUR!Y:Y,F411)+SUMIFS(JPK_FA_EUR!AK:AK,JPK_FA_EUR!Y:Y,F411)+SUMIFS(JPK_FA_EUR!AM:AM,JPK_FA_EUR!Y:Y,F411)+SUMIFS(JPK_FA_EUR!AM:AM,JPK_FA_EUR!Y:Y,F411)+SUMIFS(JPK_FA_EUR!AO:AO,JPK_FA_EUR!Y:Y,F411)+SUMIFS(JPK_FA_EUR!AQ:AQ,JPK_FA_EUR!Y:Y,F411),"")</f>
        <v/>
      </c>
    </row>
    <row r="412" spans="2:8" x14ac:dyDescent="0.35">
      <c r="B412" s="6" t="str">
        <f>IF(JPK_FA_PLN!Y400&lt;&gt;"",JPK_FA_PLN!Y400,"")</f>
        <v/>
      </c>
      <c r="C412" s="7" t="str">
        <f>IF(JPK_FA_PLN!Y400&lt;&gt;"",SUMIFS(JPK_FA_PLN!AH:AH,JPK_FA_PLN!Y:Y,B412)+SUMIFS(JPK_FA_PLN!AJ:AJ,JPK_FA_PLN!Y:Y,B412)+SUMIFS(JPK_FA_PLN!AL:AL,JPK_FA_PLN!Y:Y,B412)+SUMIFS(JPK_FA_PLN!AN:AN,JPK_FA_PLN!Y:Y,B412)+SUMIFS(JPK_FA_PLN!AP:AP,JPK_FA_PLN!Y:Y,B412)+SUMIFS(JPK_FA_PLN!AR:AR,JPK_FA_PLN!Y:Y,B412),"")</f>
        <v/>
      </c>
      <c r="D412" s="7" t="str">
        <f>IF(JPK_FA_PLN!Y400&lt;&gt;"",SUMIFS(JPK_FA_PLN!AI:AI,JPK_FA_PLN!Y:Y,B412)+SUMIFS(JPK_FA_PLN!AK:AK,JPK_FA_PLN!Y:Y,B412)+SUMIFS(JPK_FA_PLN!AM:AM,JPK_FA_PLN!Y:Y,B412)+SUMIFS(JPK_FA_PLN!AO:AO,JPK_FA_PLN!Y:Y,B412)+SUMIFS(JPK_FA_PLN!AQ:AQ,JPK_FA_PLN!Y:Y,B412),"")</f>
        <v/>
      </c>
      <c r="F412" s="6" t="str">
        <f>IF(JPK_FA_EUR!Y400&lt;&gt;"",JPK_FA_EUR!Y400,"")</f>
        <v/>
      </c>
      <c r="G412" s="7" t="str">
        <f>IF(JPK_FA_EUR!Y400&lt;&gt;"",SUMIFS(JPK_FA_EUR!AH:AH,JPK_FA_EUR!Y:Y,F412)+SUMIFS(JPK_FA_EUR!AJ:AJ,JPK_FA_EUR!Y:Y,F412)+SUMIFS(JPK_FA_EUR!AL:AL,JPK_FA_EUR!Y:Y,F412)+SUMIFS(JPK_FA_EUR!AN:AN,JPK_FA_EUR!Y:Y,F412)+SUMIFS(JPK_FA_EUR!AP:AP,JPK_FA_EUR!Y:Y,F412)+SUMIFS(JPK_FA_EUR!AR:AR,JPK_FA_EUR!Y:Y,F412),"")</f>
        <v/>
      </c>
      <c r="H412" s="7" t="str">
        <f>IF(JPK_FA_EUR!Y400&lt;&gt;"",SUMIFS(JPK_FA_EUR!AI:AI,JPK_FA_EUR!Y:Y,F412)+SUMIFS(JPK_FA_EUR!AK:AK,JPK_FA_EUR!Y:Y,F412)+SUMIFS(JPK_FA_EUR!AM:AM,JPK_FA_EUR!Y:Y,F412)+SUMIFS(JPK_FA_EUR!AM:AM,JPK_FA_EUR!Y:Y,F412)+SUMIFS(JPK_FA_EUR!AO:AO,JPK_FA_EUR!Y:Y,F412)+SUMIFS(JPK_FA_EUR!AQ:AQ,JPK_FA_EUR!Y:Y,F412),"")</f>
        <v/>
      </c>
    </row>
    <row r="413" spans="2:8" x14ac:dyDescent="0.35">
      <c r="B413" s="6" t="str">
        <f>IF(JPK_FA_PLN!Y401&lt;&gt;"",JPK_FA_PLN!Y401,"")</f>
        <v/>
      </c>
      <c r="C413" s="7" t="str">
        <f>IF(JPK_FA_PLN!Y401&lt;&gt;"",SUMIFS(JPK_FA_PLN!AH:AH,JPK_FA_PLN!Y:Y,B413)+SUMIFS(JPK_FA_PLN!AJ:AJ,JPK_FA_PLN!Y:Y,B413)+SUMIFS(JPK_FA_PLN!AL:AL,JPK_FA_PLN!Y:Y,B413)+SUMIFS(JPK_FA_PLN!AN:AN,JPK_FA_PLN!Y:Y,B413)+SUMIFS(JPK_FA_PLN!AP:AP,JPK_FA_PLN!Y:Y,B413)+SUMIFS(JPK_FA_PLN!AR:AR,JPK_FA_PLN!Y:Y,B413),"")</f>
        <v/>
      </c>
      <c r="D413" s="7" t="str">
        <f>IF(JPK_FA_PLN!Y401&lt;&gt;"",SUMIFS(JPK_FA_PLN!AI:AI,JPK_FA_PLN!Y:Y,B413)+SUMIFS(JPK_FA_PLN!AK:AK,JPK_FA_PLN!Y:Y,B413)+SUMIFS(JPK_FA_PLN!AM:AM,JPK_FA_PLN!Y:Y,B413)+SUMIFS(JPK_FA_PLN!AO:AO,JPK_FA_PLN!Y:Y,B413)+SUMIFS(JPK_FA_PLN!AQ:AQ,JPK_FA_PLN!Y:Y,B413),"")</f>
        <v/>
      </c>
      <c r="F413" s="6" t="str">
        <f>IF(JPK_FA_EUR!Y401&lt;&gt;"",JPK_FA_EUR!Y401,"")</f>
        <v/>
      </c>
      <c r="G413" s="7" t="str">
        <f>IF(JPK_FA_EUR!Y401&lt;&gt;"",SUMIFS(JPK_FA_EUR!AH:AH,JPK_FA_EUR!Y:Y,F413)+SUMIFS(JPK_FA_EUR!AJ:AJ,JPK_FA_EUR!Y:Y,F413)+SUMIFS(JPK_FA_EUR!AL:AL,JPK_FA_EUR!Y:Y,F413)+SUMIFS(JPK_FA_EUR!AN:AN,JPK_FA_EUR!Y:Y,F413)+SUMIFS(JPK_FA_EUR!AP:AP,JPK_FA_EUR!Y:Y,F413)+SUMIFS(JPK_FA_EUR!AR:AR,JPK_FA_EUR!Y:Y,F413),"")</f>
        <v/>
      </c>
      <c r="H413" s="7" t="str">
        <f>IF(JPK_FA_EUR!Y401&lt;&gt;"",SUMIFS(JPK_FA_EUR!AI:AI,JPK_FA_EUR!Y:Y,F413)+SUMIFS(JPK_FA_EUR!AK:AK,JPK_FA_EUR!Y:Y,F413)+SUMIFS(JPK_FA_EUR!AM:AM,JPK_FA_EUR!Y:Y,F413)+SUMIFS(JPK_FA_EUR!AM:AM,JPK_FA_EUR!Y:Y,F413)+SUMIFS(JPK_FA_EUR!AO:AO,JPK_FA_EUR!Y:Y,F413)+SUMIFS(JPK_FA_EUR!AQ:AQ,JPK_FA_EUR!Y:Y,F413),"")</f>
        <v/>
      </c>
    </row>
    <row r="414" spans="2:8" x14ac:dyDescent="0.35">
      <c r="B414" s="6" t="str">
        <f>IF(JPK_FA_PLN!Y402&lt;&gt;"",JPK_FA_PLN!Y402,"")</f>
        <v/>
      </c>
      <c r="C414" s="7" t="str">
        <f>IF(JPK_FA_PLN!Y402&lt;&gt;"",SUMIFS(JPK_FA_PLN!AH:AH,JPK_FA_PLN!Y:Y,B414)+SUMIFS(JPK_FA_PLN!AJ:AJ,JPK_FA_PLN!Y:Y,B414)+SUMIFS(JPK_FA_PLN!AL:AL,JPK_FA_PLN!Y:Y,B414)+SUMIFS(JPK_FA_PLN!AN:AN,JPK_FA_PLN!Y:Y,B414)+SUMIFS(JPK_FA_PLN!AP:AP,JPK_FA_PLN!Y:Y,B414)+SUMIFS(JPK_FA_PLN!AR:AR,JPK_FA_PLN!Y:Y,B414),"")</f>
        <v/>
      </c>
      <c r="D414" s="7" t="str">
        <f>IF(JPK_FA_PLN!Y402&lt;&gt;"",SUMIFS(JPK_FA_PLN!AI:AI,JPK_FA_PLN!Y:Y,B414)+SUMIFS(JPK_FA_PLN!AK:AK,JPK_FA_PLN!Y:Y,B414)+SUMIFS(JPK_FA_PLN!AM:AM,JPK_FA_PLN!Y:Y,B414)+SUMIFS(JPK_FA_PLN!AO:AO,JPK_FA_PLN!Y:Y,B414)+SUMIFS(JPK_FA_PLN!AQ:AQ,JPK_FA_PLN!Y:Y,B414),"")</f>
        <v/>
      </c>
      <c r="F414" s="6" t="str">
        <f>IF(JPK_FA_EUR!Y402&lt;&gt;"",JPK_FA_EUR!Y402,"")</f>
        <v/>
      </c>
      <c r="G414" s="7" t="str">
        <f>IF(JPK_FA_EUR!Y402&lt;&gt;"",SUMIFS(JPK_FA_EUR!AH:AH,JPK_FA_EUR!Y:Y,F414)+SUMIFS(JPK_FA_EUR!AJ:AJ,JPK_FA_EUR!Y:Y,F414)+SUMIFS(JPK_FA_EUR!AL:AL,JPK_FA_EUR!Y:Y,F414)+SUMIFS(JPK_FA_EUR!AN:AN,JPK_FA_EUR!Y:Y,F414)+SUMIFS(JPK_FA_EUR!AP:AP,JPK_FA_EUR!Y:Y,F414)+SUMIFS(JPK_FA_EUR!AR:AR,JPK_FA_EUR!Y:Y,F414),"")</f>
        <v/>
      </c>
      <c r="H414" s="7" t="str">
        <f>IF(JPK_FA_EUR!Y402&lt;&gt;"",SUMIFS(JPK_FA_EUR!AI:AI,JPK_FA_EUR!Y:Y,F414)+SUMIFS(JPK_FA_EUR!AK:AK,JPK_FA_EUR!Y:Y,F414)+SUMIFS(JPK_FA_EUR!AM:AM,JPK_FA_EUR!Y:Y,F414)+SUMIFS(JPK_FA_EUR!AM:AM,JPK_FA_EUR!Y:Y,F414)+SUMIFS(JPK_FA_EUR!AO:AO,JPK_FA_EUR!Y:Y,F414)+SUMIFS(JPK_FA_EUR!AQ:AQ,JPK_FA_EUR!Y:Y,F414),"")</f>
        <v/>
      </c>
    </row>
    <row r="415" spans="2:8" x14ac:dyDescent="0.35">
      <c r="B415" s="6" t="str">
        <f>IF(JPK_FA_PLN!Y403&lt;&gt;"",JPK_FA_PLN!Y403,"")</f>
        <v/>
      </c>
      <c r="C415" s="7" t="str">
        <f>IF(JPK_FA_PLN!Y403&lt;&gt;"",SUMIFS(JPK_FA_PLN!AH:AH,JPK_FA_PLN!Y:Y,B415)+SUMIFS(JPK_FA_PLN!AJ:AJ,JPK_FA_PLN!Y:Y,B415)+SUMIFS(JPK_FA_PLN!AL:AL,JPK_FA_PLN!Y:Y,B415)+SUMIFS(JPK_FA_PLN!AN:AN,JPK_FA_PLN!Y:Y,B415)+SUMIFS(JPK_FA_PLN!AP:AP,JPK_FA_PLN!Y:Y,B415)+SUMIFS(JPK_FA_PLN!AR:AR,JPK_FA_PLN!Y:Y,B415),"")</f>
        <v/>
      </c>
      <c r="D415" s="7" t="str">
        <f>IF(JPK_FA_PLN!Y403&lt;&gt;"",SUMIFS(JPK_FA_PLN!AI:AI,JPK_FA_PLN!Y:Y,B415)+SUMIFS(JPK_FA_PLN!AK:AK,JPK_FA_PLN!Y:Y,B415)+SUMIFS(JPK_FA_PLN!AM:AM,JPK_FA_PLN!Y:Y,B415)+SUMIFS(JPK_FA_PLN!AO:AO,JPK_FA_PLN!Y:Y,B415)+SUMIFS(JPK_FA_PLN!AQ:AQ,JPK_FA_PLN!Y:Y,B415),"")</f>
        <v/>
      </c>
      <c r="F415" s="6" t="str">
        <f>IF(JPK_FA_EUR!Y403&lt;&gt;"",JPK_FA_EUR!Y403,"")</f>
        <v/>
      </c>
      <c r="G415" s="7" t="str">
        <f>IF(JPK_FA_EUR!Y403&lt;&gt;"",SUMIFS(JPK_FA_EUR!AH:AH,JPK_FA_EUR!Y:Y,F415)+SUMIFS(JPK_FA_EUR!AJ:AJ,JPK_FA_EUR!Y:Y,F415)+SUMIFS(JPK_FA_EUR!AL:AL,JPK_FA_EUR!Y:Y,F415)+SUMIFS(JPK_FA_EUR!AN:AN,JPK_FA_EUR!Y:Y,F415)+SUMIFS(JPK_FA_EUR!AP:AP,JPK_FA_EUR!Y:Y,F415)+SUMIFS(JPK_FA_EUR!AR:AR,JPK_FA_EUR!Y:Y,F415),"")</f>
        <v/>
      </c>
      <c r="H415" s="7" t="str">
        <f>IF(JPK_FA_EUR!Y403&lt;&gt;"",SUMIFS(JPK_FA_EUR!AI:AI,JPK_FA_EUR!Y:Y,F415)+SUMIFS(JPK_FA_EUR!AK:AK,JPK_FA_EUR!Y:Y,F415)+SUMIFS(JPK_FA_EUR!AM:AM,JPK_FA_EUR!Y:Y,F415)+SUMIFS(JPK_FA_EUR!AM:AM,JPK_FA_EUR!Y:Y,F415)+SUMIFS(JPK_FA_EUR!AO:AO,JPK_FA_EUR!Y:Y,F415)+SUMIFS(JPK_FA_EUR!AQ:AQ,JPK_FA_EUR!Y:Y,F415),"")</f>
        <v/>
      </c>
    </row>
    <row r="416" spans="2:8" x14ac:dyDescent="0.35">
      <c r="B416" s="6" t="str">
        <f>IF(JPK_FA_PLN!Y404&lt;&gt;"",JPK_FA_PLN!Y404,"")</f>
        <v/>
      </c>
      <c r="C416" s="7" t="str">
        <f>IF(JPK_FA_PLN!Y404&lt;&gt;"",SUMIFS(JPK_FA_PLN!AH:AH,JPK_FA_PLN!Y:Y,B416)+SUMIFS(JPK_FA_PLN!AJ:AJ,JPK_FA_PLN!Y:Y,B416)+SUMIFS(JPK_FA_PLN!AL:AL,JPK_FA_PLN!Y:Y,B416)+SUMIFS(JPK_FA_PLN!AN:AN,JPK_FA_PLN!Y:Y,B416)+SUMIFS(JPK_FA_PLN!AP:AP,JPK_FA_PLN!Y:Y,B416)+SUMIFS(JPK_FA_PLN!AR:AR,JPK_FA_PLN!Y:Y,B416),"")</f>
        <v/>
      </c>
      <c r="D416" s="7" t="str">
        <f>IF(JPK_FA_PLN!Y404&lt;&gt;"",SUMIFS(JPK_FA_PLN!AI:AI,JPK_FA_PLN!Y:Y,B416)+SUMIFS(JPK_FA_PLN!AK:AK,JPK_FA_PLN!Y:Y,B416)+SUMIFS(JPK_FA_PLN!AM:AM,JPK_FA_PLN!Y:Y,B416)+SUMIFS(JPK_FA_PLN!AO:AO,JPK_FA_PLN!Y:Y,B416)+SUMIFS(JPK_FA_PLN!AQ:AQ,JPK_FA_PLN!Y:Y,B416),"")</f>
        <v/>
      </c>
      <c r="F416" s="6" t="str">
        <f>IF(JPK_FA_EUR!Y404&lt;&gt;"",JPK_FA_EUR!Y404,"")</f>
        <v/>
      </c>
      <c r="G416" s="7" t="str">
        <f>IF(JPK_FA_EUR!Y404&lt;&gt;"",SUMIFS(JPK_FA_EUR!AH:AH,JPK_FA_EUR!Y:Y,F416)+SUMIFS(JPK_FA_EUR!AJ:AJ,JPK_FA_EUR!Y:Y,F416)+SUMIFS(JPK_FA_EUR!AL:AL,JPK_FA_EUR!Y:Y,F416)+SUMIFS(JPK_FA_EUR!AN:AN,JPK_FA_EUR!Y:Y,F416)+SUMIFS(JPK_FA_EUR!AP:AP,JPK_FA_EUR!Y:Y,F416)+SUMIFS(JPK_FA_EUR!AR:AR,JPK_FA_EUR!Y:Y,F416),"")</f>
        <v/>
      </c>
      <c r="H416" s="7" t="str">
        <f>IF(JPK_FA_EUR!Y404&lt;&gt;"",SUMIFS(JPK_FA_EUR!AI:AI,JPK_FA_EUR!Y:Y,F416)+SUMIFS(JPK_FA_EUR!AK:AK,JPK_FA_EUR!Y:Y,F416)+SUMIFS(JPK_FA_EUR!AM:AM,JPK_FA_EUR!Y:Y,F416)+SUMIFS(JPK_FA_EUR!AM:AM,JPK_FA_EUR!Y:Y,F416)+SUMIFS(JPK_FA_EUR!AO:AO,JPK_FA_EUR!Y:Y,F416)+SUMIFS(JPK_FA_EUR!AQ:AQ,JPK_FA_EUR!Y:Y,F416),"")</f>
        <v/>
      </c>
    </row>
    <row r="417" spans="2:8" x14ac:dyDescent="0.35">
      <c r="B417" s="6" t="str">
        <f>IF(JPK_FA_PLN!Y405&lt;&gt;"",JPK_FA_PLN!Y405,"")</f>
        <v/>
      </c>
      <c r="C417" s="7" t="str">
        <f>IF(JPK_FA_PLN!Y405&lt;&gt;"",SUMIFS(JPK_FA_PLN!AH:AH,JPK_FA_PLN!Y:Y,B417)+SUMIFS(JPK_FA_PLN!AJ:AJ,JPK_FA_PLN!Y:Y,B417)+SUMIFS(JPK_FA_PLN!AL:AL,JPK_FA_PLN!Y:Y,B417)+SUMIFS(JPK_FA_PLN!AN:AN,JPK_FA_PLN!Y:Y,B417)+SUMIFS(JPK_FA_PLN!AP:AP,JPK_FA_PLN!Y:Y,B417)+SUMIFS(JPK_FA_PLN!AR:AR,JPK_FA_PLN!Y:Y,B417),"")</f>
        <v/>
      </c>
      <c r="D417" s="7" t="str">
        <f>IF(JPK_FA_PLN!Y405&lt;&gt;"",SUMIFS(JPK_FA_PLN!AI:AI,JPK_FA_PLN!Y:Y,B417)+SUMIFS(JPK_FA_PLN!AK:AK,JPK_FA_PLN!Y:Y,B417)+SUMIFS(JPK_FA_PLN!AM:AM,JPK_FA_PLN!Y:Y,B417)+SUMIFS(JPK_FA_PLN!AO:AO,JPK_FA_PLN!Y:Y,B417)+SUMIFS(JPK_FA_PLN!AQ:AQ,JPK_FA_PLN!Y:Y,B417),"")</f>
        <v/>
      </c>
      <c r="F417" s="6" t="str">
        <f>IF(JPK_FA_EUR!Y405&lt;&gt;"",JPK_FA_EUR!Y405,"")</f>
        <v/>
      </c>
      <c r="G417" s="7" t="str">
        <f>IF(JPK_FA_EUR!Y405&lt;&gt;"",SUMIFS(JPK_FA_EUR!AH:AH,JPK_FA_EUR!Y:Y,F417)+SUMIFS(JPK_FA_EUR!AJ:AJ,JPK_FA_EUR!Y:Y,F417)+SUMIFS(JPK_FA_EUR!AL:AL,JPK_FA_EUR!Y:Y,F417)+SUMIFS(JPK_FA_EUR!AN:AN,JPK_FA_EUR!Y:Y,F417)+SUMIFS(JPK_FA_EUR!AP:AP,JPK_FA_EUR!Y:Y,F417)+SUMIFS(JPK_FA_EUR!AR:AR,JPK_FA_EUR!Y:Y,F417),"")</f>
        <v/>
      </c>
      <c r="H417" s="7" t="str">
        <f>IF(JPK_FA_EUR!Y405&lt;&gt;"",SUMIFS(JPK_FA_EUR!AI:AI,JPK_FA_EUR!Y:Y,F417)+SUMIFS(JPK_FA_EUR!AK:AK,JPK_FA_EUR!Y:Y,F417)+SUMIFS(JPK_FA_EUR!AM:AM,JPK_FA_EUR!Y:Y,F417)+SUMIFS(JPK_FA_EUR!AM:AM,JPK_FA_EUR!Y:Y,F417)+SUMIFS(JPK_FA_EUR!AO:AO,JPK_FA_EUR!Y:Y,F417)+SUMIFS(JPK_FA_EUR!AQ:AQ,JPK_FA_EUR!Y:Y,F417),"")</f>
        <v/>
      </c>
    </row>
    <row r="418" spans="2:8" x14ac:dyDescent="0.35">
      <c r="B418" s="6" t="str">
        <f>IF(JPK_FA_PLN!Y406&lt;&gt;"",JPK_FA_PLN!Y406,"")</f>
        <v/>
      </c>
      <c r="C418" s="7" t="str">
        <f>IF(JPK_FA_PLN!Y406&lt;&gt;"",SUMIFS(JPK_FA_PLN!AH:AH,JPK_FA_PLN!Y:Y,B418)+SUMIFS(JPK_FA_PLN!AJ:AJ,JPK_FA_PLN!Y:Y,B418)+SUMIFS(JPK_FA_PLN!AL:AL,JPK_FA_PLN!Y:Y,B418)+SUMIFS(JPK_FA_PLN!AN:AN,JPK_FA_PLN!Y:Y,B418)+SUMIFS(JPK_FA_PLN!AP:AP,JPK_FA_PLN!Y:Y,B418)+SUMIFS(JPK_FA_PLN!AR:AR,JPK_FA_PLN!Y:Y,B418),"")</f>
        <v/>
      </c>
      <c r="D418" s="7" t="str">
        <f>IF(JPK_FA_PLN!Y406&lt;&gt;"",SUMIFS(JPK_FA_PLN!AI:AI,JPK_FA_PLN!Y:Y,B418)+SUMIFS(JPK_FA_PLN!AK:AK,JPK_FA_PLN!Y:Y,B418)+SUMIFS(JPK_FA_PLN!AM:AM,JPK_FA_PLN!Y:Y,B418)+SUMIFS(JPK_FA_PLN!AO:AO,JPK_FA_PLN!Y:Y,B418)+SUMIFS(JPK_FA_PLN!AQ:AQ,JPK_FA_PLN!Y:Y,B418),"")</f>
        <v/>
      </c>
      <c r="F418" s="6" t="str">
        <f>IF(JPK_FA_EUR!Y406&lt;&gt;"",JPK_FA_EUR!Y406,"")</f>
        <v/>
      </c>
      <c r="G418" s="7" t="str">
        <f>IF(JPK_FA_EUR!Y406&lt;&gt;"",SUMIFS(JPK_FA_EUR!AH:AH,JPK_FA_EUR!Y:Y,F418)+SUMIFS(JPK_FA_EUR!AJ:AJ,JPK_FA_EUR!Y:Y,F418)+SUMIFS(JPK_FA_EUR!AL:AL,JPK_FA_EUR!Y:Y,F418)+SUMIFS(JPK_FA_EUR!AN:AN,JPK_FA_EUR!Y:Y,F418)+SUMIFS(JPK_FA_EUR!AP:AP,JPK_FA_EUR!Y:Y,F418)+SUMIFS(JPK_FA_EUR!AR:AR,JPK_FA_EUR!Y:Y,F418),"")</f>
        <v/>
      </c>
      <c r="H418" s="7" t="str">
        <f>IF(JPK_FA_EUR!Y406&lt;&gt;"",SUMIFS(JPK_FA_EUR!AI:AI,JPK_FA_EUR!Y:Y,F418)+SUMIFS(JPK_FA_EUR!AK:AK,JPK_FA_EUR!Y:Y,F418)+SUMIFS(JPK_FA_EUR!AM:AM,JPK_FA_EUR!Y:Y,F418)+SUMIFS(JPK_FA_EUR!AM:AM,JPK_FA_EUR!Y:Y,F418)+SUMIFS(JPK_FA_EUR!AO:AO,JPK_FA_EUR!Y:Y,F418)+SUMIFS(JPK_FA_EUR!AQ:AQ,JPK_FA_EUR!Y:Y,F418),"")</f>
        <v/>
      </c>
    </row>
    <row r="419" spans="2:8" x14ac:dyDescent="0.35">
      <c r="B419" s="6" t="str">
        <f>IF(JPK_FA_PLN!Y407&lt;&gt;"",JPK_FA_PLN!Y407,"")</f>
        <v/>
      </c>
      <c r="C419" s="7" t="str">
        <f>IF(JPK_FA_PLN!Y407&lt;&gt;"",SUMIFS(JPK_FA_PLN!AH:AH,JPK_FA_PLN!Y:Y,B419)+SUMIFS(JPK_FA_PLN!AJ:AJ,JPK_FA_PLN!Y:Y,B419)+SUMIFS(JPK_FA_PLN!AL:AL,JPK_FA_PLN!Y:Y,B419)+SUMIFS(JPK_FA_PLN!AN:AN,JPK_FA_PLN!Y:Y,B419)+SUMIFS(JPK_FA_PLN!AP:AP,JPK_FA_PLN!Y:Y,B419)+SUMIFS(JPK_FA_PLN!AR:AR,JPK_FA_PLN!Y:Y,B419),"")</f>
        <v/>
      </c>
      <c r="D419" s="7" t="str">
        <f>IF(JPK_FA_PLN!Y407&lt;&gt;"",SUMIFS(JPK_FA_PLN!AI:AI,JPK_FA_PLN!Y:Y,B419)+SUMIFS(JPK_FA_PLN!AK:AK,JPK_FA_PLN!Y:Y,B419)+SUMIFS(JPK_FA_PLN!AM:AM,JPK_FA_PLN!Y:Y,B419)+SUMIFS(JPK_FA_PLN!AO:AO,JPK_FA_PLN!Y:Y,B419)+SUMIFS(JPK_FA_PLN!AQ:AQ,JPK_FA_PLN!Y:Y,B419),"")</f>
        <v/>
      </c>
      <c r="F419" s="6" t="str">
        <f>IF(JPK_FA_EUR!Y407&lt;&gt;"",JPK_FA_EUR!Y407,"")</f>
        <v/>
      </c>
      <c r="G419" s="7" t="str">
        <f>IF(JPK_FA_EUR!Y407&lt;&gt;"",SUMIFS(JPK_FA_EUR!AH:AH,JPK_FA_EUR!Y:Y,F419)+SUMIFS(JPK_FA_EUR!AJ:AJ,JPK_FA_EUR!Y:Y,F419)+SUMIFS(JPK_FA_EUR!AL:AL,JPK_FA_EUR!Y:Y,F419)+SUMIFS(JPK_FA_EUR!AN:AN,JPK_FA_EUR!Y:Y,F419)+SUMIFS(JPK_FA_EUR!AP:AP,JPK_FA_EUR!Y:Y,F419)+SUMIFS(JPK_FA_EUR!AR:AR,JPK_FA_EUR!Y:Y,F419),"")</f>
        <v/>
      </c>
      <c r="H419" s="7" t="str">
        <f>IF(JPK_FA_EUR!Y407&lt;&gt;"",SUMIFS(JPK_FA_EUR!AI:AI,JPK_FA_EUR!Y:Y,F419)+SUMIFS(JPK_FA_EUR!AK:AK,JPK_FA_EUR!Y:Y,F419)+SUMIFS(JPK_FA_EUR!AM:AM,JPK_FA_EUR!Y:Y,F419)+SUMIFS(JPK_FA_EUR!AM:AM,JPK_FA_EUR!Y:Y,F419)+SUMIFS(JPK_FA_EUR!AO:AO,JPK_FA_EUR!Y:Y,F419)+SUMIFS(JPK_FA_EUR!AQ:AQ,JPK_FA_EUR!Y:Y,F419),"")</f>
        <v/>
      </c>
    </row>
    <row r="420" spans="2:8" x14ac:dyDescent="0.35">
      <c r="B420" s="6" t="str">
        <f>IF(JPK_FA_PLN!Y408&lt;&gt;"",JPK_FA_PLN!Y408,"")</f>
        <v/>
      </c>
      <c r="C420" s="7" t="str">
        <f>IF(JPK_FA_PLN!Y408&lt;&gt;"",SUMIFS(JPK_FA_PLN!AH:AH,JPK_FA_PLN!Y:Y,B420)+SUMIFS(JPK_FA_PLN!AJ:AJ,JPK_FA_PLN!Y:Y,B420)+SUMIFS(JPK_FA_PLN!AL:AL,JPK_FA_PLN!Y:Y,B420)+SUMIFS(JPK_FA_PLN!AN:AN,JPK_FA_PLN!Y:Y,B420)+SUMIFS(JPK_FA_PLN!AP:AP,JPK_FA_PLN!Y:Y,B420)+SUMIFS(JPK_FA_PLN!AR:AR,JPK_FA_PLN!Y:Y,B420),"")</f>
        <v/>
      </c>
      <c r="D420" s="7" t="str">
        <f>IF(JPK_FA_PLN!Y408&lt;&gt;"",SUMIFS(JPK_FA_PLN!AI:AI,JPK_FA_PLN!Y:Y,B420)+SUMIFS(JPK_FA_PLN!AK:AK,JPK_FA_PLN!Y:Y,B420)+SUMIFS(JPK_FA_PLN!AM:AM,JPK_FA_PLN!Y:Y,B420)+SUMIFS(JPK_FA_PLN!AO:AO,JPK_FA_PLN!Y:Y,B420)+SUMIFS(JPK_FA_PLN!AQ:AQ,JPK_FA_PLN!Y:Y,B420),"")</f>
        <v/>
      </c>
      <c r="F420" s="6" t="str">
        <f>IF(JPK_FA_EUR!Y408&lt;&gt;"",JPK_FA_EUR!Y408,"")</f>
        <v/>
      </c>
      <c r="G420" s="7" t="str">
        <f>IF(JPK_FA_EUR!Y408&lt;&gt;"",SUMIFS(JPK_FA_EUR!AH:AH,JPK_FA_EUR!Y:Y,F420)+SUMIFS(JPK_FA_EUR!AJ:AJ,JPK_FA_EUR!Y:Y,F420)+SUMIFS(JPK_FA_EUR!AL:AL,JPK_FA_EUR!Y:Y,F420)+SUMIFS(JPK_FA_EUR!AN:AN,JPK_FA_EUR!Y:Y,F420)+SUMIFS(JPK_FA_EUR!AP:AP,JPK_FA_EUR!Y:Y,F420)+SUMIFS(JPK_FA_EUR!AR:AR,JPK_FA_EUR!Y:Y,F420),"")</f>
        <v/>
      </c>
      <c r="H420" s="7" t="str">
        <f>IF(JPK_FA_EUR!Y408&lt;&gt;"",SUMIFS(JPK_FA_EUR!AI:AI,JPK_FA_EUR!Y:Y,F420)+SUMIFS(JPK_FA_EUR!AK:AK,JPK_FA_EUR!Y:Y,F420)+SUMIFS(JPK_FA_EUR!AM:AM,JPK_FA_EUR!Y:Y,F420)+SUMIFS(JPK_FA_EUR!AM:AM,JPK_FA_EUR!Y:Y,F420)+SUMIFS(JPK_FA_EUR!AO:AO,JPK_FA_EUR!Y:Y,F420)+SUMIFS(JPK_FA_EUR!AQ:AQ,JPK_FA_EUR!Y:Y,F420),"")</f>
        <v/>
      </c>
    </row>
    <row r="421" spans="2:8" x14ac:dyDescent="0.35">
      <c r="B421" s="6" t="str">
        <f>IF(JPK_FA_PLN!Y409&lt;&gt;"",JPK_FA_PLN!Y409,"")</f>
        <v/>
      </c>
      <c r="C421" s="7" t="str">
        <f>IF(JPK_FA_PLN!Y409&lt;&gt;"",SUMIFS(JPK_FA_PLN!AH:AH,JPK_FA_PLN!Y:Y,B421)+SUMIFS(JPK_FA_PLN!AJ:AJ,JPK_FA_PLN!Y:Y,B421)+SUMIFS(JPK_FA_PLN!AL:AL,JPK_FA_PLN!Y:Y,B421)+SUMIFS(JPK_FA_PLN!AN:AN,JPK_FA_PLN!Y:Y,B421)+SUMIFS(JPK_FA_PLN!AP:AP,JPK_FA_PLN!Y:Y,B421)+SUMIFS(JPK_FA_PLN!AR:AR,JPK_FA_PLN!Y:Y,B421),"")</f>
        <v/>
      </c>
      <c r="D421" s="7" t="str">
        <f>IF(JPK_FA_PLN!Y409&lt;&gt;"",SUMIFS(JPK_FA_PLN!AI:AI,JPK_FA_PLN!Y:Y,B421)+SUMIFS(JPK_FA_PLN!AK:AK,JPK_FA_PLN!Y:Y,B421)+SUMIFS(JPK_FA_PLN!AM:AM,JPK_FA_PLN!Y:Y,B421)+SUMIFS(JPK_FA_PLN!AO:AO,JPK_FA_PLN!Y:Y,B421)+SUMIFS(JPK_FA_PLN!AQ:AQ,JPK_FA_PLN!Y:Y,B421),"")</f>
        <v/>
      </c>
      <c r="F421" s="6" t="str">
        <f>IF(JPK_FA_EUR!Y409&lt;&gt;"",JPK_FA_EUR!Y409,"")</f>
        <v/>
      </c>
      <c r="G421" s="7" t="str">
        <f>IF(JPK_FA_EUR!Y409&lt;&gt;"",SUMIFS(JPK_FA_EUR!AH:AH,JPK_FA_EUR!Y:Y,F421)+SUMIFS(JPK_FA_EUR!AJ:AJ,JPK_FA_EUR!Y:Y,F421)+SUMIFS(JPK_FA_EUR!AL:AL,JPK_FA_EUR!Y:Y,F421)+SUMIFS(JPK_FA_EUR!AN:AN,JPK_FA_EUR!Y:Y,F421)+SUMIFS(JPK_FA_EUR!AP:AP,JPK_FA_EUR!Y:Y,F421)+SUMIFS(JPK_FA_EUR!AR:AR,JPK_FA_EUR!Y:Y,F421),"")</f>
        <v/>
      </c>
      <c r="H421" s="7" t="str">
        <f>IF(JPK_FA_EUR!Y409&lt;&gt;"",SUMIFS(JPK_FA_EUR!AI:AI,JPK_FA_EUR!Y:Y,F421)+SUMIFS(JPK_FA_EUR!AK:AK,JPK_FA_EUR!Y:Y,F421)+SUMIFS(JPK_FA_EUR!AM:AM,JPK_FA_EUR!Y:Y,F421)+SUMIFS(JPK_FA_EUR!AM:AM,JPK_FA_EUR!Y:Y,F421)+SUMIFS(JPK_FA_EUR!AO:AO,JPK_FA_EUR!Y:Y,F421)+SUMIFS(JPK_FA_EUR!AQ:AQ,JPK_FA_EUR!Y:Y,F421),"")</f>
        <v/>
      </c>
    </row>
    <row r="422" spans="2:8" x14ac:dyDescent="0.35">
      <c r="B422" s="6" t="str">
        <f>IF(JPK_FA_PLN!Y410&lt;&gt;"",JPK_FA_PLN!Y410,"")</f>
        <v/>
      </c>
      <c r="C422" s="7" t="str">
        <f>IF(JPK_FA_PLN!Y410&lt;&gt;"",SUMIFS(JPK_FA_PLN!AH:AH,JPK_FA_PLN!Y:Y,B422)+SUMIFS(JPK_FA_PLN!AJ:AJ,JPK_FA_PLN!Y:Y,B422)+SUMIFS(JPK_FA_PLN!AL:AL,JPK_FA_PLN!Y:Y,B422)+SUMIFS(JPK_FA_PLN!AN:AN,JPK_FA_PLN!Y:Y,B422)+SUMIFS(JPK_FA_PLN!AP:AP,JPK_FA_PLN!Y:Y,B422)+SUMIFS(JPK_FA_PLN!AR:AR,JPK_FA_PLN!Y:Y,B422),"")</f>
        <v/>
      </c>
      <c r="D422" s="7" t="str">
        <f>IF(JPK_FA_PLN!Y410&lt;&gt;"",SUMIFS(JPK_FA_PLN!AI:AI,JPK_FA_PLN!Y:Y,B422)+SUMIFS(JPK_FA_PLN!AK:AK,JPK_FA_PLN!Y:Y,B422)+SUMIFS(JPK_FA_PLN!AM:AM,JPK_FA_PLN!Y:Y,B422)+SUMIFS(JPK_FA_PLN!AO:AO,JPK_FA_PLN!Y:Y,B422)+SUMIFS(JPK_FA_PLN!AQ:AQ,JPK_FA_PLN!Y:Y,B422),"")</f>
        <v/>
      </c>
      <c r="F422" s="6" t="str">
        <f>IF(JPK_FA_EUR!Y410&lt;&gt;"",JPK_FA_EUR!Y410,"")</f>
        <v/>
      </c>
      <c r="G422" s="7" t="str">
        <f>IF(JPK_FA_EUR!Y410&lt;&gt;"",SUMIFS(JPK_FA_EUR!AH:AH,JPK_FA_EUR!Y:Y,F422)+SUMIFS(JPK_FA_EUR!AJ:AJ,JPK_FA_EUR!Y:Y,F422)+SUMIFS(JPK_FA_EUR!AL:AL,JPK_FA_EUR!Y:Y,F422)+SUMIFS(JPK_FA_EUR!AN:AN,JPK_FA_EUR!Y:Y,F422)+SUMIFS(JPK_FA_EUR!AP:AP,JPK_FA_EUR!Y:Y,F422)+SUMIFS(JPK_FA_EUR!AR:AR,JPK_FA_EUR!Y:Y,F422),"")</f>
        <v/>
      </c>
      <c r="H422" s="7" t="str">
        <f>IF(JPK_FA_EUR!Y410&lt;&gt;"",SUMIFS(JPK_FA_EUR!AI:AI,JPK_FA_EUR!Y:Y,F422)+SUMIFS(JPK_FA_EUR!AK:AK,JPK_FA_EUR!Y:Y,F422)+SUMIFS(JPK_FA_EUR!AM:AM,JPK_FA_EUR!Y:Y,F422)+SUMIFS(JPK_FA_EUR!AM:AM,JPK_FA_EUR!Y:Y,F422)+SUMIFS(JPK_FA_EUR!AO:AO,JPK_FA_EUR!Y:Y,F422)+SUMIFS(JPK_FA_EUR!AQ:AQ,JPK_FA_EUR!Y:Y,F422),"")</f>
        <v/>
      </c>
    </row>
    <row r="423" spans="2:8" x14ac:dyDescent="0.35">
      <c r="B423" s="6" t="str">
        <f>IF(JPK_FA_PLN!Y411&lt;&gt;"",JPK_FA_PLN!Y411,"")</f>
        <v/>
      </c>
      <c r="C423" s="7" t="str">
        <f>IF(JPK_FA_PLN!Y411&lt;&gt;"",SUMIFS(JPK_FA_PLN!AH:AH,JPK_FA_PLN!Y:Y,B423)+SUMIFS(JPK_FA_PLN!AJ:AJ,JPK_FA_PLN!Y:Y,B423)+SUMIFS(JPK_FA_PLN!AL:AL,JPK_FA_PLN!Y:Y,B423)+SUMIFS(JPK_FA_PLN!AN:AN,JPK_FA_PLN!Y:Y,B423)+SUMIFS(JPK_FA_PLN!AP:AP,JPK_FA_PLN!Y:Y,B423)+SUMIFS(JPK_FA_PLN!AR:AR,JPK_FA_PLN!Y:Y,B423),"")</f>
        <v/>
      </c>
      <c r="D423" s="7" t="str">
        <f>IF(JPK_FA_PLN!Y411&lt;&gt;"",SUMIFS(JPK_FA_PLN!AI:AI,JPK_FA_PLN!Y:Y,B423)+SUMIFS(JPK_FA_PLN!AK:AK,JPK_FA_PLN!Y:Y,B423)+SUMIFS(JPK_FA_PLN!AM:AM,JPK_FA_PLN!Y:Y,B423)+SUMIFS(JPK_FA_PLN!AO:AO,JPK_FA_PLN!Y:Y,B423)+SUMIFS(JPK_FA_PLN!AQ:AQ,JPK_FA_PLN!Y:Y,B423),"")</f>
        <v/>
      </c>
      <c r="F423" s="6" t="str">
        <f>IF(JPK_FA_EUR!Y411&lt;&gt;"",JPK_FA_EUR!Y411,"")</f>
        <v/>
      </c>
      <c r="G423" s="7" t="str">
        <f>IF(JPK_FA_EUR!Y411&lt;&gt;"",SUMIFS(JPK_FA_EUR!AH:AH,JPK_FA_EUR!Y:Y,F423)+SUMIFS(JPK_FA_EUR!AJ:AJ,JPK_FA_EUR!Y:Y,F423)+SUMIFS(JPK_FA_EUR!AL:AL,JPK_FA_EUR!Y:Y,F423)+SUMIFS(JPK_FA_EUR!AN:AN,JPK_FA_EUR!Y:Y,F423)+SUMIFS(JPK_FA_EUR!AP:AP,JPK_FA_EUR!Y:Y,F423)+SUMIFS(JPK_FA_EUR!AR:AR,JPK_FA_EUR!Y:Y,F423),"")</f>
        <v/>
      </c>
      <c r="H423" s="7" t="str">
        <f>IF(JPK_FA_EUR!Y411&lt;&gt;"",SUMIFS(JPK_FA_EUR!AI:AI,JPK_FA_EUR!Y:Y,F423)+SUMIFS(JPK_FA_EUR!AK:AK,JPK_FA_EUR!Y:Y,F423)+SUMIFS(JPK_FA_EUR!AM:AM,JPK_FA_EUR!Y:Y,F423)+SUMIFS(JPK_FA_EUR!AM:AM,JPK_FA_EUR!Y:Y,F423)+SUMIFS(JPK_FA_EUR!AO:AO,JPK_FA_EUR!Y:Y,F423)+SUMIFS(JPK_FA_EUR!AQ:AQ,JPK_FA_EUR!Y:Y,F423),"")</f>
        <v/>
      </c>
    </row>
    <row r="424" spans="2:8" x14ac:dyDescent="0.35">
      <c r="B424" s="6" t="str">
        <f>IF(JPK_FA_PLN!Y412&lt;&gt;"",JPK_FA_PLN!Y412,"")</f>
        <v/>
      </c>
      <c r="C424" s="7" t="str">
        <f>IF(JPK_FA_PLN!Y412&lt;&gt;"",SUMIFS(JPK_FA_PLN!AH:AH,JPK_FA_PLN!Y:Y,B424)+SUMIFS(JPK_FA_PLN!AJ:AJ,JPK_FA_PLN!Y:Y,B424)+SUMIFS(JPK_FA_PLN!AL:AL,JPK_FA_PLN!Y:Y,B424)+SUMIFS(JPK_FA_PLN!AN:AN,JPK_FA_PLN!Y:Y,B424)+SUMIFS(JPK_FA_PLN!AP:AP,JPK_FA_PLN!Y:Y,B424)+SUMIFS(JPK_FA_PLN!AR:AR,JPK_FA_PLN!Y:Y,B424),"")</f>
        <v/>
      </c>
      <c r="D424" s="7" t="str">
        <f>IF(JPK_FA_PLN!Y412&lt;&gt;"",SUMIFS(JPK_FA_PLN!AI:AI,JPK_FA_PLN!Y:Y,B424)+SUMIFS(JPK_FA_PLN!AK:AK,JPK_FA_PLN!Y:Y,B424)+SUMIFS(JPK_FA_PLN!AM:AM,JPK_FA_PLN!Y:Y,B424)+SUMIFS(JPK_FA_PLN!AO:AO,JPK_FA_PLN!Y:Y,B424)+SUMIFS(JPK_FA_PLN!AQ:AQ,JPK_FA_PLN!Y:Y,B424),"")</f>
        <v/>
      </c>
      <c r="F424" s="6" t="str">
        <f>IF(JPK_FA_EUR!Y412&lt;&gt;"",JPK_FA_EUR!Y412,"")</f>
        <v/>
      </c>
      <c r="G424" s="7" t="str">
        <f>IF(JPK_FA_EUR!Y412&lt;&gt;"",SUMIFS(JPK_FA_EUR!AH:AH,JPK_FA_EUR!Y:Y,F424)+SUMIFS(JPK_FA_EUR!AJ:AJ,JPK_FA_EUR!Y:Y,F424)+SUMIFS(JPK_FA_EUR!AL:AL,JPK_FA_EUR!Y:Y,F424)+SUMIFS(JPK_FA_EUR!AN:AN,JPK_FA_EUR!Y:Y,F424)+SUMIFS(JPK_FA_EUR!AP:AP,JPK_FA_EUR!Y:Y,F424)+SUMIFS(JPK_FA_EUR!AR:AR,JPK_FA_EUR!Y:Y,F424),"")</f>
        <v/>
      </c>
      <c r="H424" s="7" t="str">
        <f>IF(JPK_FA_EUR!Y412&lt;&gt;"",SUMIFS(JPK_FA_EUR!AI:AI,JPK_FA_EUR!Y:Y,F424)+SUMIFS(JPK_FA_EUR!AK:AK,JPK_FA_EUR!Y:Y,F424)+SUMIFS(JPK_FA_EUR!AM:AM,JPK_FA_EUR!Y:Y,F424)+SUMIFS(JPK_FA_EUR!AM:AM,JPK_FA_EUR!Y:Y,F424)+SUMIFS(JPK_FA_EUR!AO:AO,JPK_FA_EUR!Y:Y,F424)+SUMIFS(JPK_FA_EUR!AQ:AQ,JPK_FA_EUR!Y:Y,F424),"")</f>
        <v/>
      </c>
    </row>
    <row r="425" spans="2:8" x14ac:dyDescent="0.35">
      <c r="B425" s="6" t="str">
        <f>IF(JPK_FA_PLN!Y413&lt;&gt;"",JPK_FA_PLN!Y413,"")</f>
        <v/>
      </c>
      <c r="C425" s="7" t="str">
        <f>IF(JPK_FA_PLN!Y413&lt;&gt;"",SUMIFS(JPK_FA_PLN!AH:AH,JPK_FA_PLN!Y:Y,B425)+SUMIFS(JPK_FA_PLN!AJ:AJ,JPK_FA_PLN!Y:Y,B425)+SUMIFS(JPK_FA_PLN!AL:AL,JPK_FA_PLN!Y:Y,B425)+SUMIFS(JPK_FA_PLN!AN:AN,JPK_FA_PLN!Y:Y,B425)+SUMIFS(JPK_FA_PLN!AP:AP,JPK_FA_PLN!Y:Y,B425)+SUMIFS(JPK_FA_PLN!AR:AR,JPK_FA_PLN!Y:Y,B425),"")</f>
        <v/>
      </c>
      <c r="D425" s="7" t="str">
        <f>IF(JPK_FA_PLN!Y413&lt;&gt;"",SUMIFS(JPK_FA_PLN!AI:AI,JPK_FA_PLN!Y:Y,B425)+SUMIFS(JPK_FA_PLN!AK:AK,JPK_FA_PLN!Y:Y,B425)+SUMIFS(JPK_FA_PLN!AM:AM,JPK_FA_PLN!Y:Y,B425)+SUMIFS(JPK_FA_PLN!AO:AO,JPK_FA_PLN!Y:Y,B425)+SUMIFS(JPK_FA_PLN!AQ:AQ,JPK_FA_PLN!Y:Y,B425),"")</f>
        <v/>
      </c>
      <c r="F425" s="6" t="str">
        <f>IF(JPK_FA_EUR!Y413&lt;&gt;"",JPK_FA_EUR!Y413,"")</f>
        <v/>
      </c>
      <c r="G425" s="7" t="str">
        <f>IF(JPK_FA_EUR!Y413&lt;&gt;"",SUMIFS(JPK_FA_EUR!AH:AH,JPK_FA_EUR!Y:Y,F425)+SUMIFS(JPK_FA_EUR!AJ:AJ,JPK_FA_EUR!Y:Y,F425)+SUMIFS(JPK_FA_EUR!AL:AL,JPK_FA_EUR!Y:Y,F425)+SUMIFS(JPK_FA_EUR!AN:AN,JPK_FA_EUR!Y:Y,F425)+SUMIFS(JPK_FA_EUR!AP:AP,JPK_FA_EUR!Y:Y,F425)+SUMIFS(JPK_FA_EUR!AR:AR,JPK_FA_EUR!Y:Y,F425),"")</f>
        <v/>
      </c>
      <c r="H425" s="7" t="str">
        <f>IF(JPK_FA_EUR!Y413&lt;&gt;"",SUMIFS(JPK_FA_EUR!AI:AI,JPK_FA_EUR!Y:Y,F425)+SUMIFS(JPK_FA_EUR!AK:AK,JPK_FA_EUR!Y:Y,F425)+SUMIFS(JPK_FA_EUR!AM:AM,JPK_FA_EUR!Y:Y,F425)+SUMIFS(JPK_FA_EUR!AM:AM,JPK_FA_EUR!Y:Y,F425)+SUMIFS(JPK_FA_EUR!AO:AO,JPK_FA_EUR!Y:Y,F425)+SUMIFS(JPK_FA_EUR!AQ:AQ,JPK_FA_EUR!Y:Y,F425),"")</f>
        <v/>
      </c>
    </row>
    <row r="426" spans="2:8" x14ac:dyDescent="0.35">
      <c r="B426" s="6" t="str">
        <f>IF(JPK_FA_PLN!Y414&lt;&gt;"",JPK_FA_PLN!Y414,"")</f>
        <v/>
      </c>
      <c r="C426" s="7" t="str">
        <f>IF(JPK_FA_PLN!Y414&lt;&gt;"",SUMIFS(JPK_FA_PLN!AH:AH,JPK_FA_PLN!Y:Y,B426)+SUMIFS(JPK_FA_PLN!AJ:AJ,JPK_FA_PLN!Y:Y,B426)+SUMIFS(JPK_FA_PLN!AL:AL,JPK_FA_PLN!Y:Y,B426)+SUMIFS(JPK_FA_PLN!AN:AN,JPK_FA_PLN!Y:Y,B426)+SUMIFS(JPK_FA_PLN!AP:AP,JPK_FA_PLN!Y:Y,B426)+SUMIFS(JPK_FA_PLN!AR:AR,JPK_FA_PLN!Y:Y,B426),"")</f>
        <v/>
      </c>
      <c r="D426" s="7" t="str">
        <f>IF(JPK_FA_PLN!Y414&lt;&gt;"",SUMIFS(JPK_FA_PLN!AI:AI,JPK_FA_PLN!Y:Y,B426)+SUMIFS(JPK_FA_PLN!AK:AK,JPK_FA_PLN!Y:Y,B426)+SUMIFS(JPK_FA_PLN!AM:AM,JPK_FA_PLN!Y:Y,B426)+SUMIFS(JPK_FA_PLN!AO:AO,JPK_FA_PLN!Y:Y,B426)+SUMIFS(JPK_FA_PLN!AQ:AQ,JPK_FA_PLN!Y:Y,B426),"")</f>
        <v/>
      </c>
      <c r="F426" s="6" t="str">
        <f>IF(JPK_FA_EUR!Y414&lt;&gt;"",JPK_FA_EUR!Y414,"")</f>
        <v/>
      </c>
      <c r="G426" s="7" t="str">
        <f>IF(JPK_FA_EUR!Y414&lt;&gt;"",SUMIFS(JPK_FA_EUR!AH:AH,JPK_FA_EUR!Y:Y,F426)+SUMIFS(JPK_FA_EUR!AJ:AJ,JPK_FA_EUR!Y:Y,F426)+SUMIFS(JPK_FA_EUR!AL:AL,JPK_FA_EUR!Y:Y,F426)+SUMIFS(JPK_FA_EUR!AN:AN,JPK_FA_EUR!Y:Y,F426)+SUMIFS(JPK_FA_EUR!AP:AP,JPK_FA_EUR!Y:Y,F426)+SUMIFS(JPK_FA_EUR!AR:AR,JPK_FA_EUR!Y:Y,F426),"")</f>
        <v/>
      </c>
      <c r="H426" s="7" t="str">
        <f>IF(JPK_FA_EUR!Y414&lt;&gt;"",SUMIFS(JPK_FA_EUR!AI:AI,JPK_FA_EUR!Y:Y,F426)+SUMIFS(JPK_FA_EUR!AK:AK,JPK_FA_EUR!Y:Y,F426)+SUMIFS(JPK_FA_EUR!AM:AM,JPK_FA_EUR!Y:Y,F426)+SUMIFS(JPK_FA_EUR!AM:AM,JPK_FA_EUR!Y:Y,F426)+SUMIFS(JPK_FA_EUR!AO:AO,JPK_FA_EUR!Y:Y,F426)+SUMIFS(JPK_FA_EUR!AQ:AQ,JPK_FA_EUR!Y:Y,F426),"")</f>
        <v/>
      </c>
    </row>
    <row r="427" spans="2:8" x14ac:dyDescent="0.35">
      <c r="B427" s="6" t="str">
        <f>IF(JPK_FA_PLN!Y415&lt;&gt;"",JPK_FA_PLN!Y415,"")</f>
        <v/>
      </c>
      <c r="C427" s="7" t="str">
        <f>IF(JPK_FA_PLN!Y415&lt;&gt;"",SUMIFS(JPK_FA_PLN!AH:AH,JPK_FA_PLN!Y:Y,B427)+SUMIFS(JPK_FA_PLN!AJ:AJ,JPK_FA_PLN!Y:Y,B427)+SUMIFS(JPK_FA_PLN!AL:AL,JPK_FA_PLN!Y:Y,B427)+SUMIFS(JPK_FA_PLN!AN:AN,JPK_FA_PLN!Y:Y,B427)+SUMIFS(JPK_FA_PLN!AP:AP,JPK_FA_PLN!Y:Y,B427)+SUMIFS(JPK_FA_PLN!AR:AR,JPK_FA_PLN!Y:Y,B427),"")</f>
        <v/>
      </c>
      <c r="D427" s="7" t="str">
        <f>IF(JPK_FA_PLN!Y415&lt;&gt;"",SUMIFS(JPK_FA_PLN!AI:AI,JPK_FA_PLN!Y:Y,B427)+SUMIFS(JPK_FA_PLN!AK:AK,JPK_FA_PLN!Y:Y,B427)+SUMIFS(JPK_FA_PLN!AM:AM,JPK_FA_PLN!Y:Y,B427)+SUMIFS(JPK_FA_PLN!AO:AO,JPK_FA_PLN!Y:Y,B427)+SUMIFS(JPK_FA_PLN!AQ:AQ,JPK_FA_PLN!Y:Y,B427),"")</f>
        <v/>
      </c>
      <c r="F427" s="6" t="str">
        <f>IF(JPK_FA_EUR!Y415&lt;&gt;"",JPK_FA_EUR!Y415,"")</f>
        <v/>
      </c>
      <c r="G427" s="7" t="str">
        <f>IF(JPK_FA_EUR!Y415&lt;&gt;"",SUMIFS(JPK_FA_EUR!AH:AH,JPK_FA_EUR!Y:Y,F427)+SUMIFS(JPK_FA_EUR!AJ:AJ,JPK_FA_EUR!Y:Y,F427)+SUMIFS(JPK_FA_EUR!AL:AL,JPK_FA_EUR!Y:Y,F427)+SUMIFS(JPK_FA_EUR!AN:AN,JPK_FA_EUR!Y:Y,F427)+SUMIFS(JPK_FA_EUR!AP:AP,JPK_FA_EUR!Y:Y,F427)+SUMIFS(JPK_FA_EUR!AR:AR,JPK_FA_EUR!Y:Y,F427),"")</f>
        <v/>
      </c>
      <c r="H427" s="7" t="str">
        <f>IF(JPK_FA_EUR!Y415&lt;&gt;"",SUMIFS(JPK_FA_EUR!AI:AI,JPK_FA_EUR!Y:Y,F427)+SUMIFS(JPK_FA_EUR!AK:AK,JPK_FA_EUR!Y:Y,F427)+SUMIFS(JPK_FA_EUR!AM:AM,JPK_FA_EUR!Y:Y,F427)+SUMIFS(JPK_FA_EUR!AM:AM,JPK_FA_EUR!Y:Y,F427)+SUMIFS(JPK_FA_EUR!AO:AO,JPK_FA_EUR!Y:Y,F427)+SUMIFS(JPK_FA_EUR!AQ:AQ,JPK_FA_EUR!Y:Y,F427),"")</f>
        <v/>
      </c>
    </row>
    <row r="428" spans="2:8" x14ac:dyDescent="0.35">
      <c r="B428" s="6" t="str">
        <f>IF(JPK_FA_PLN!Y416&lt;&gt;"",JPK_FA_PLN!Y416,"")</f>
        <v/>
      </c>
      <c r="C428" s="7" t="str">
        <f>IF(JPK_FA_PLN!Y416&lt;&gt;"",SUMIFS(JPK_FA_PLN!AH:AH,JPK_FA_PLN!Y:Y,B428)+SUMIFS(JPK_FA_PLN!AJ:AJ,JPK_FA_PLN!Y:Y,B428)+SUMIFS(JPK_FA_PLN!AL:AL,JPK_FA_PLN!Y:Y,B428)+SUMIFS(JPK_FA_PLN!AN:AN,JPK_FA_PLN!Y:Y,B428)+SUMIFS(JPK_FA_PLN!AP:AP,JPK_FA_PLN!Y:Y,B428)+SUMIFS(JPK_FA_PLN!AR:AR,JPK_FA_PLN!Y:Y,B428),"")</f>
        <v/>
      </c>
      <c r="D428" s="7" t="str">
        <f>IF(JPK_FA_PLN!Y416&lt;&gt;"",SUMIFS(JPK_FA_PLN!AI:AI,JPK_FA_PLN!Y:Y,B428)+SUMIFS(JPK_FA_PLN!AK:AK,JPK_FA_PLN!Y:Y,B428)+SUMIFS(JPK_FA_PLN!AM:AM,JPK_FA_PLN!Y:Y,B428)+SUMIFS(JPK_FA_PLN!AO:AO,JPK_FA_PLN!Y:Y,B428)+SUMIFS(JPK_FA_PLN!AQ:AQ,JPK_FA_PLN!Y:Y,B428),"")</f>
        <v/>
      </c>
      <c r="F428" s="6" t="str">
        <f>IF(JPK_FA_EUR!Y416&lt;&gt;"",JPK_FA_EUR!Y416,"")</f>
        <v/>
      </c>
      <c r="G428" s="7" t="str">
        <f>IF(JPK_FA_EUR!Y416&lt;&gt;"",SUMIFS(JPK_FA_EUR!AH:AH,JPK_FA_EUR!Y:Y,F428)+SUMIFS(JPK_FA_EUR!AJ:AJ,JPK_FA_EUR!Y:Y,F428)+SUMIFS(JPK_FA_EUR!AL:AL,JPK_FA_EUR!Y:Y,F428)+SUMIFS(JPK_FA_EUR!AN:AN,JPK_FA_EUR!Y:Y,F428)+SUMIFS(JPK_FA_EUR!AP:AP,JPK_FA_EUR!Y:Y,F428)+SUMIFS(JPK_FA_EUR!AR:AR,JPK_FA_EUR!Y:Y,F428),"")</f>
        <v/>
      </c>
      <c r="H428" s="7" t="str">
        <f>IF(JPK_FA_EUR!Y416&lt;&gt;"",SUMIFS(JPK_FA_EUR!AI:AI,JPK_FA_EUR!Y:Y,F428)+SUMIFS(JPK_FA_EUR!AK:AK,JPK_FA_EUR!Y:Y,F428)+SUMIFS(JPK_FA_EUR!AM:AM,JPK_FA_EUR!Y:Y,F428)+SUMIFS(JPK_FA_EUR!AM:AM,JPK_FA_EUR!Y:Y,F428)+SUMIFS(JPK_FA_EUR!AO:AO,JPK_FA_EUR!Y:Y,F428)+SUMIFS(JPK_FA_EUR!AQ:AQ,JPK_FA_EUR!Y:Y,F428),"")</f>
        <v/>
      </c>
    </row>
    <row r="429" spans="2:8" x14ac:dyDescent="0.35">
      <c r="B429" s="6" t="str">
        <f>IF(JPK_FA_PLN!Y417&lt;&gt;"",JPK_FA_PLN!Y417,"")</f>
        <v/>
      </c>
      <c r="C429" s="7" t="str">
        <f>IF(JPK_FA_PLN!Y417&lt;&gt;"",SUMIFS(JPK_FA_PLN!AH:AH,JPK_FA_PLN!Y:Y,B429)+SUMIFS(JPK_FA_PLN!AJ:AJ,JPK_FA_PLN!Y:Y,B429)+SUMIFS(JPK_FA_PLN!AL:AL,JPK_FA_PLN!Y:Y,B429)+SUMIFS(JPK_FA_PLN!AN:AN,JPK_FA_PLN!Y:Y,B429)+SUMIFS(JPK_FA_PLN!AP:AP,JPK_FA_PLN!Y:Y,B429)+SUMIFS(JPK_FA_PLN!AR:AR,JPK_FA_PLN!Y:Y,B429),"")</f>
        <v/>
      </c>
      <c r="D429" s="7" t="str">
        <f>IF(JPK_FA_PLN!Y417&lt;&gt;"",SUMIFS(JPK_FA_PLN!AI:AI,JPK_FA_PLN!Y:Y,B429)+SUMIFS(JPK_FA_PLN!AK:AK,JPK_FA_PLN!Y:Y,B429)+SUMIFS(JPK_FA_PLN!AM:AM,JPK_FA_PLN!Y:Y,B429)+SUMIFS(JPK_FA_PLN!AO:AO,JPK_FA_PLN!Y:Y,B429)+SUMIFS(JPK_FA_PLN!AQ:AQ,JPK_FA_PLN!Y:Y,B429),"")</f>
        <v/>
      </c>
      <c r="F429" s="6" t="str">
        <f>IF(JPK_FA_EUR!Y417&lt;&gt;"",JPK_FA_EUR!Y417,"")</f>
        <v/>
      </c>
      <c r="G429" s="7" t="str">
        <f>IF(JPK_FA_EUR!Y417&lt;&gt;"",SUMIFS(JPK_FA_EUR!AH:AH,JPK_FA_EUR!Y:Y,F429)+SUMIFS(JPK_FA_EUR!AJ:AJ,JPK_FA_EUR!Y:Y,F429)+SUMIFS(JPK_FA_EUR!AL:AL,JPK_FA_EUR!Y:Y,F429)+SUMIFS(JPK_FA_EUR!AN:AN,JPK_FA_EUR!Y:Y,F429)+SUMIFS(JPK_FA_EUR!AP:AP,JPK_FA_EUR!Y:Y,F429)+SUMIFS(JPK_FA_EUR!AR:AR,JPK_FA_EUR!Y:Y,F429),"")</f>
        <v/>
      </c>
      <c r="H429" s="7" t="str">
        <f>IF(JPK_FA_EUR!Y417&lt;&gt;"",SUMIFS(JPK_FA_EUR!AI:AI,JPK_FA_EUR!Y:Y,F429)+SUMIFS(JPK_FA_EUR!AK:AK,JPK_FA_EUR!Y:Y,F429)+SUMIFS(JPK_FA_EUR!AM:AM,JPK_FA_EUR!Y:Y,F429)+SUMIFS(JPK_FA_EUR!AM:AM,JPK_FA_EUR!Y:Y,F429)+SUMIFS(JPK_FA_EUR!AO:AO,JPK_FA_EUR!Y:Y,F429)+SUMIFS(JPK_FA_EUR!AQ:AQ,JPK_FA_EUR!Y:Y,F429),"")</f>
        <v/>
      </c>
    </row>
    <row r="430" spans="2:8" x14ac:dyDescent="0.35">
      <c r="B430" s="6" t="str">
        <f>IF(JPK_FA_PLN!Y418&lt;&gt;"",JPK_FA_PLN!Y418,"")</f>
        <v/>
      </c>
      <c r="C430" s="7" t="str">
        <f>IF(JPK_FA_PLN!Y418&lt;&gt;"",SUMIFS(JPK_FA_PLN!AH:AH,JPK_FA_PLN!Y:Y,B430)+SUMIFS(JPK_FA_PLN!AJ:AJ,JPK_FA_PLN!Y:Y,B430)+SUMIFS(JPK_FA_PLN!AL:AL,JPK_FA_PLN!Y:Y,B430)+SUMIFS(JPK_FA_PLN!AN:AN,JPK_FA_PLN!Y:Y,B430)+SUMIFS(JPK_FA_PLN!AP:AP,JPK_FA_PLN!Y:Y,B430)+SUMIFS(JPK_FA_PLN!AR:AR,JPK_FA_PLN!Y:Y,B430),"")</f>
        <v/>
      </c>
      <c r="D430" s="7" t="str">
        <f>IF(JPK_FA_PLN!Y418&lt;&gt;"",SUMIFS(JPK_FA_PLN!AI:AI,JPK_FA_PLN!Y:Y,B430)+SUMIFS(JPK_FA_PLN!AK:AK,JPK_FA_PLN!Y:Y,B430)+SUMIFS(JPK_FA_PLN!AM:AM,JPK_FA_PLN!Y:Y,B430)+SUMIFS(JPK_FA_PLN!AO:AO,JPK_FA_PLN!Y:Y,B430)+SUMIFS(JPK_FA_PLN!AQ:AQ,JPK_FA_PLN!Y:Y,B430),"")</f>
        <v/>
      </c>
      <c r="F430" s="6" t="str">
        <f>IF(JPK_FA_EUR!Y418&lt;&gt;"",JPK_FA_EUR!Y418,"")</f>
        <v/>
      </c>
      <c r="G430" s="7" t="str">
        <f>IF(JPK_FA_EUR!Y418&lt;&gt;"",SUMIFS(JPK_FA_EUR!AH:AH,JPK_FA_EUR!Y:Y,F430)+SUMIFS(JPK_FA_EUR!AJ:AJ,JPK_FA_EUR!Y:Y,F430)+SUMIFS(JPK_FA_EUR!AL:AL,JPK_FA_EUR!Y:Y,F430)+SUMIFS(JPK_FA_EUR!AN:AN,JPK_FA_EUR!Y:Y,F430)+SUMIFS(JPK_FA_EUR!AP:AP,JPK_FA_EUR!Y:Y,F430)+SUMIFS(JPK_FA_EUR!AR:AR,JPK_FA_EUR!Y:Y,F430),"")</f>
        <v/>
      </c>
      <c r="H430" s="7" t="str">
        <f>IF(JPK_FA_EUR!Y418&lt;&gt;"",SUMIFS(JPK_FA_EUR!AI:AI,JPK_FA_EUR!Y:Y,F430)+SUMIFS(JPK_FA_EUR!AK:AK,JPK_FA_EUR!Y:Y,F430)+SUMIFS(JPK_FA_EUR!AM:AM,JPK_FA_EUR!Y:Y,F430)+SUMIFS(JPK_FA_EUR!AM:AM,JPK_FA_EUR!Y:Y,F430)+SUMIFS(JPK_FA_EUR!AO:AO,JPK_FA_EUR!Y:Y,F430)+SUMIFS(JPK_FA_EUR!AQ:AQ,JPK_FA_EUR!Y:Y,F430),"")</f>
        <v/>
      </c>
    </row>
    <row r="431" spans="2:8" x14ac:dyDescent="0.35">
      <c r="B431" s="6" t="str">
        <f>IF(JPK_FA_PLN!Y419&lt;&gt;"",JPK_FA_PLN!Y419,"")</f>
        <v/>
      </c>
      <c r="C431" s="7" t="str">
        <f>IF(JPK_FA_PLN!Y419&lt;&gt;"",SUMIFS(JPK_FA_PLN!AH:AH,JPK_FA_PLN!Y:Y,B431)+SUMIFS(JPK_FA_PLN!AJ:AJ,JPK_FA_PLN!Y:Y,B431)+SUMIFS(JPK_FA_PLN!AL:AL,JPK_FA_PLN!Y:Y,B431)+SUMIFS(JPK_FA_PLN!AN:AN,JPK_FA_PLN!Y:Y,B431)+SUMIFS(JPK_FA_PLN!AP:AP,JPK_FA_PLN!Y:Y,B431)+SUMIFS(JPK_FA_PLN!AR:AR,JPK_FA_PLN!Y:Y,B431),"")</f>
        <v/>
      </c>
      <c r="D431" s="7" t="str">
        <f>IF(JPK_FA_PLN!Y419&lt;&gt;"",SUMIFS(JPK_FA_PLN!AI:AI,JPK_FA_PLN!Y:Y,B431)+SUMIFS(JPK_FA_PLN!AK:AK,JPK_FA_PLN!Y:Y,B431)+SUMIFS(JPK_FA_PLN!AM:AM,JPK_FA_PLN!Y:Y,B431)+SUMIFS(JPK_FA_PLN!AO:AO,JPK_FA_PLN!Y:Y,B431)+SUMIFS(JPK_FA_PLN!AQ:AQ,JPK_FA_PLN!Y:Y,B431),"")</f>
        <v/>
      </c>
      <c r="F431" s="6" t="str">
        <f>IF(JPK_FA_EUR!Y419&lt;&gt;"",JPK_FA_EUR!Y419,"")</f>
        <v/>
      </c>
      <c r="G431" s="7" t="str">
        <f>IF(JPK_FA_EUR!Y419&lt;&gt;"",SUMIFS(JPK_FA_EUR!AH:AH,JPK_FA_EUR!Y:Y,F431)+SUMIFS(JPK_FA_EUR!AJ:AJ,JPK_FA_EUR!Y:Y,F431)+SUMIFS(JPK_FA_EUR!AL:AL,JPK_FA_EUR!Y:Y,F431)+SUMIFS(JPK_FA_EUR!AN:AN,JPK_FA_EUR!Y:Y,F431)+SUMIFS(JPK_FA_EUR!AP:AP,JPK_FA_EUR!Y:Y,F431)+SUMIFS(JPK_FA_EUR!AR:AR,JPK_FA_EUR!Y:Y,F431),"")</f>
        <v/>
      </c>
      <c r="H431" s="7" t="str">
        <f>IF(JPK_FA_EUR!Y419&lt;&gt;"",SUMIFS(JPK_FA_EUR!AI:AI,JPK_FA_EUR!Y:Y,F431)+SUMIFS(JPK_FA_EUR!AK:AK,JPK_FA_EUR!Y:Y,F431)+SUMIFS(JPK_FA_EUR!AM:AM,JPK_FA_EUR!Y:Y,F431)+SUMIFS(JPK_FA_EUR!AM:AM,JPK_FA_EUR!Y:Y,F431)+SUMIFS(JPK_FA_EUR!AO:AO,JPK_FA_EUR!Y:Y,F431)+SUMIFS(JPK_FA_EUR!AQ:AQ,JPK_FA_EUR!Y:Y,F431),"")</f>
        <v/>
      </c>
    </row>
    <row r="432" spans="2:8" x14ac:dyDescent="0.35">
      <c r="B432" s="6" t="str">
        <f>IF(JPK_FA_PLN!Y420&lt;&gt;"",JPK_FA_PLN!Y420,"")</f>
        <v/>
      </c>
      <c r="C432" s="7" t="str">
        <f>IF(JPK_FA_PLN!Y420&lt;&gt;"",SUMIFS(JPK_FA_PLN!AH:AH,JPK_FA_PLN!Y:Y,B432)+SUMIFS(JPK_FA_PLN!AJ:AJ,JPK_FA_PLN!Y:Y,B432)+SUMIFS(JPK_FA_PLN!AL:AL,JPK_FA_PLN!Y:Y,B432)+SUMIFS(JPK_FA_PLN!AN:AN,JPK_FA_PLN!Y:Y,B432)+SUMIFS(JPK_FA_PLN!AP:AP,JPK_FA_PLN!Y:Y,B432)+SUMIFS(JPK_FA_PLN!AR:AR,JPK_FA_PLN!Y:Y,B432),"")</f>
        <v/>
      </c>
      <c r="D432" s="7" t="str">
        <f>IF(JPK_FA_PLN!Y420&lt;&gt;"",SUMIFS(JPK_FA_PLN!AI:AI,JPK_FA_PLN!Y:Y,B432)+SUMIFS(JPK_FA_PLN!AK:AK,JPK_FA_PLN!Y:Y,B432)+SUMIFS(JPK_FA_PLN!AM:AM,JPK_FA_PLN!Y:Y,B432)+SUMIFS(JPK_FA_PLN!AO:AO,JPK_FA_PLN!Y:Y,B432)+SUMIFS(JPK_FA_PLN!AQ:AQ,JPK_FA_PLN!Y:Y,B432),"")</f>
        <v/>
      </c>
      <c r="F432" s="6" t="str">
        <f>IF(JPK_FA_EUR!Y420&lt;&gt;"",JPK_FA_EUR!Y420,"")</f>
        <v/>
      </c>
      <c r="G432" s="7" t="str">
        <f>IF(JPK_FA_EUR!Y420&lt;&gt;"",SUMIFS(JPK_FA_EUR!AH:AH,JPK_FA_EUR!Y:Y,F432)+SUMIFS(JPK_FA_EUR!AJ:AJ,JPK_FA_EUR!Y:Y,F432)+SUMIFS(JPK_FA_EUR!AL:AL,JPK_FA_EUR!Y:Y,F432)+SUMIFS(JPK_FA_EUR!AN:AN,JPK_FA_EUR!Y:Y,F432)+SUMIFS(JPK_FA_EUR!AP:AP,JPK_FA_EUR!Y:Y,F432)+SUMIFS(JPK_FA_EUR!AR:AR,JPK_FA_EUR!Y:Y,F432),"")</f>
        <v/>
      </c>
      <c r="H432" s="7" t="str">
        <f>IF(JPK_FA_EUR!Y420&lt;&gt;"",SUMIFS(JPK_FA_EUR!AI:AI,JPK_FA_EUR!Y:Y,F432)+SUMIFS(JPK_FA_EUR!AK:AK,JPK_FA_EUR!Y:Y,F432)+SUMIFS(JPK_FA_EUR!AM:AM,JPK_FA_EUR!Y:Y,F432)+SUMIFS(JPK_FA_EUR!AM:AM,JPK_FA_EUR!Y:Y,F432)+SUMIFS(JPK_FA_EUR!AO:AO,JPK_FA_EUR!Y:Y,F432)+SUMIFS(JPK_FA_EUR!AQ:AQ,JPK_FA_EUR!Y:Y,F432),"")</f>
        <v/>
      </c>
    </row>
    <row r="433" spans="2:8" x14ac:dyDescent="0.35">
      <c r="B433" s="6" t="str">
        <f>IF(JPK_FA_PLN!Y421&lt;&gt;"",JPK_FA_PLN!Y421,"")</f>
        <v/>
      </c>
      <c r="C433" s="7" t="str">
        <f>IF(JPK_FA_PLN!Y421&lt;&gt;"",SUMIFS(JPK_FA_PLN!AH:AH,JPK_FA_PLN!Y:Y,B433)+SUMIFS(JPK_FA_PLN!AJ:AJ,JPK_FA_PLN!Y:Y,B433)+SUMIFS(JPK_FA_PLN!AL:AL,JPK_FA_PLN!Y:Y,B433)+SUMIFS(JPK_FA_PLN!AN:AN,JPK_FA_PLN!Y:Y,B433)+SUMIFS(JPK_FA_PLN!AP:AP,JPK_FA_PLN!Y:Y,B433)+SUMIFS(JPK_FA_PLN!AR:AR,JPK_FA_PLN!Y:Y,B433),"")</f>
        <v/>
      </c>
      <c r="D433" s="7" t="str">
        <f>IF(JPK_FA_PLN!Y421&lt;&gt;"",SUMIFS(JPK_FA_PLN!AI:AI,JPK_FA_PLN!Y:Y,B433)+SUMIFS(JPK_FA_PLN!AK:AK,JPK_FA_PLN!Y:Y,B433)+SUMIFS(JPK_FA_PLN!AM:AM,JPK_FA_PLN!Y:Y,B433)+SUMIFS(JPK_FA_PLN!AO:AO,JPK_FA_PLN!Y:Y,B433)+SUMIFS(JPK_FA_PLN!AQ:AQ,JPK_FA_PLN!Y:Y,B433),"")</f>
        <v/>
      </c>
      <c r="F433" s="6" t="str">
        <f>IF(JPK_FA_EUR!Y421&lt;&gt;"",JPK_FA_EUR!Y421,"")</f>
        <v/>
      </c>
      <c r="G433" s="7" t="str">
        <f>IF(JPK_FA_EUR!Y421&lt;&gt;"",SUMIFS(JPK_FA_EUR!AH:AH,JPK_FA_EUR!Y:Y,F433)+SUMIFS(JPK_FA_EUR!AJ:AJ,JPK_FA_EUR!Y:Y,F433)+SUMIFS(JPK_FA_EUR!AL:AL,JPK_FA_EUR!Y:Y,F433)+SUMIFS(JPK_FA_EUR!AN:AN,JPK_FA_EUR!Y:Y,F433)+SUMIFS(JPK_FA_EUR!AP:AP,JPK_FA_EUR!Y:Y,F433)+SUMIFS(JPK_FA_EUR!AR:AR,JPK_FA_EUR!Y:Y,F433),"")</f>
        <v/>
      </c>
      <c r="H433" s="7" t="str">
        <f>IF(JPK_FA_EUR!Y421&lt;&gt;"",SUMIFS(JPK_FA_EUR!AI:AI,JPK_FA_EUR!Y:Y,F433)+SUMIFS(JPK_FA_EUR!AK:AK,JPK_FA_EUR!Y:Y,F433)+SUMIFS(JPK_FA_EUR!AM:AM,JPK_FA_EUR!Y:Y,F433)+SUMIFS(JPK_FA_EUR!AM:AM,JPK_FA_EUR!Y:Y,F433)+SUMIFS(JPK_FA_EUR!AO:AO,JPK_FA_EUR!Y:Y,F433)+SUMIFS(JPK_FA_EUR!AQ:AQ,JPK_FA_EUR!Y:Y,F433),"")</f>
        <v/>
      </c>
    </row>
    <row r="434" spans="2:8" x14ac:dyDescent="0.35">
      <c r="B434" s="6" t="str">
        <f>IF(JPK_FA_PLN!Y422&lt;&gt;"",JPK_FA_PLN!Y422,"")</f>
        <v/>
      </c>
      <c r="C434" s="7" t="str">
        <f>IF(JPK_FA_PLN!Y422&lt;&gt;"",SUMIFS(JPK_FA_PLN!AH:AH,JPK_FA_PLN!Y:Y,B434)+SUMIFS(JPK_FA_PLN!AJ:AJ,JPK_FA_PLN!Y:Y,B434)+SUMIFS(JPK_FA_PLN!AL:AL,JPK_FA_PLN!Y:Y,B434)+SUMIFS(JPK_FA_PLN!AN:AN,JPK_FA_PLN!Y:Y,B434)+SUMIFS(JPK_FA_PLN!AP:AP,JPK_FA_PLN!Y:Y,B434)+SUMIFS(JPK_FA_PLN!AR:AR,JPK_FA_PLN!Y:Y,B434),"")</f>
        <v/>
      </c>
      <c r="D434" s="7" t="str">
        <f>IF(JPK_FA_PLN!Y422&lt;&gt;"",SUMIFS(JPK_FA_PLN!AI:AI,JPK_FA_PLN!Y:Y,B434)+SUMIFS(JPK_FA_PLN!AK:AK,JPK_FA_PLN!Y:Y,B434)+SUMIFS(JPK_FA_PLN!AM:AM,JPK_FA_PLN!Y:Y,B434)+SUMIFS(JPK_FA_PLN!AO:AO,JPK_FA_PLN!Y:Y,B434)+SUMIFS(JPK_FA_PLN!AQ:AQ,JPK_FA_PLN!Y:Y,B434),"")</f>
        <v/>
      </c>
      <c r="F434" s="6" t="str">
        <f>IF(JPK_FA_EUR!Y422&lt;&gt;"",JPK_FA_EUR!Y422,"")</f>
        <v/>
      </c>
      <c r="G434" s="7" t="str">
        <f>IF(JPK_FA_EUR!Y422&lt;&gt;"",SUMIFS(JPK_FA_EUR!AH:AH,JPK_FA_EUR!Y:Y,F434)+SUMIFS(JPK_FA_EUR!AJ:AJ,JPK_FA_EUR!Y:Y,F434)+SUMIFS(JPK_FA_EUR!AL:AL,JPK_FA_EUR!Y:Y,F434)+SUMIFS(JPK_FA_EUR!AN:AN,JPK_FA_EUR!Y:Y,F434)+SUMIFS(JPK_FA_EUR!AP:AP,JPK_FA_EUR!Y:Y,F434)+SUMIFS(JPK_FA_EUR!AR:AR,JPK_FA_EUR!Y:Y,F434),"")</f>
        <v/>
      </c>
      <c r="H434" s="7" t="str">
        <f>IF(JPK_FA_EUR!Y422&lt;&gt;"",SUMIFS(JPK_FA_EUR!AI:AI,JPK_FA_EUR!Y:Y,F434)+SUMIFS(JPK_FA_EUR!AK:AK,JPK_FA_EUR!Y:Y,F434)+SUMIFS(JPK_FA_EUR!AM:AM,JPK_FA_EUR!Y:Y,F434)+SUMIFS(JPK_FA_EUR!AM:AM,JPK_FA_EUR!Y:Y,F434)+SUMIFS(JPK_FA_EUR!AO:AO,JPK_FA_EUR!Y:Y,F434)+SUMIFS(JPK_FA_EUR!AQ:AQ,JPK_FA_EUR!Y:Y,F434),"")</f>
        <v/>
      </c>
    </row>
    <row r="435" spans="2:8" x14ac:dyDescent="0.35">
      <c r="B435" s="6" t="str">
        <f>IF(JPK_FA_PLN!Y423&lt;&gt;"",JPK_FA_PLN!Y423,"")</f>
        <v/>
      </c>
      <c r="C435" s="7" t="str">
        <f>IF(JPK_FA_PLN!Y423&lt;&gt;"",SUMIFS(JPK_FA_PLN!AH:AH,JPK_FA_PLN!Y:Y,B435)+SUMIFS(JPK_FA_PLN!AJ:AJ,JPK_FA_PLN!Y:Y,B435)+SUMIFS(JPK_FA_PLN!AL:AL,JPK_FA_PLN!Y:Y,B435)+SUMIFS(JPK_FA_PLN!AN:AN,JPK_FA_PLN!Y:Y,B435)+SUMIFS(JPK_FA_PLN!AP:AP,JPK_FA_PLN!Y:Y,B435)+SUMIFS(JPK_FA_PLN!AR:AR,JPK_FA_PLN!Y:Y,B435),"")</f>
        <v/>
      </c>
      <c r="D435" s="7" t="str">
        <f>IF(JPK_FA_PLN!Y423&lt;&gt;"",SUMIFS(JPK_FA_PLN!AI:AI,JPK_FA_PLN!Y:Y,B435)+SUMIFS(JPK_FA_PLN!AK:AK,JPK_FA_PLN!Y:Y,B435)+SUMIFS(JPK_FA_PLN!AM:AM,JPK_FA_PLN!Y:Y,B435)+SUMIFS(JPK_FA_PLN!AO:AO,JPK_FA_PLN!Y:Y,B435)+SUMIFS(JPK_FA_PLN!AQ:AQ,JPK_FA_PLN!Y:Y,B435),"")</f>
        <v/>
      </c>
      <c r="F435" s="6" t="str">
        <f>IF(JPK_FA_EUR!Y423&lt;&gt;"",JPK_FA_EUR!Y423,"")</f>
        <v/>
      </c>
      <c r="G435" s="7" t="str">
        <f>IF(JPK_FA_EUR!Y423&lt;&gt;"",SUMIFS(JPK_FA_EUR!AH:AH,JPK_FA_EUR!Y:Y,F435)+SUMIFS(JPK_FA_EUR!AJ:AJ,JPK_FA_EUR!Y:Y,F435)+SUMIFS(JPK_FA_EUR!AL:AL,JPK_FA_EUR!Y:Y,F435)+SUMIFS(JPK_FA_EUR!AN:AN,JPK_FA_EUR!Y:Y,F435)+SUMIFS(JPK_FA_EUR!AP:AP,JPK_FA_EUR!Y:Y,F435)+SUMIFS(JPK_FA_EUR!AR:AR,JPK_FA_EUR!Y:Y,F435),"")</f>
        <v/>
      </c>
      <c r="H435" s="7" t="str">
        <f>IF(JPK_FA_EUR!Y423&lt;&gt;"",SUMIFS(JPK_FA_EUR!AI:AI,JPK_FA_EUR!Y:Y,F435)+SUMIFS(JPK_FA_EUR!AK:AK,JPK_FA_EUR!Y:Y,F435)+SUMIFS(JPK_FA_EUR!AM:AM,JPK_FA_EUR!Y:Y,F435)+SUMIFS(JPK_FA_EUR!AM:AM,JPK_FA_EUR!Y:Y,F435)+SUMIFS(JPK_FA_EUR!AO:AO,JPK_FA_EUR!Y:Y,F435)+SUMIFS(JPK_FA_EUR!AQ:AQ,JPK_FA_EUR!Y:Y,F435),"")</f>
        <v/>
      </c>
    </row>
    <row r="436" spans="2:8" x14ac:dyDescent="0.35">
      <c r="B436" s="6" t="str">
        <f>IF(JPK_FA_PLN!Y424&lt;&gt;"",JPK_FA_PLN!Y424,"")</f>
        <v/>
      </c>
      <c r="C436" s="7" t="str">
        <f>IF(JPK_FA_PLN!Y424&lt;&gt;"",SUMIFS(JPK_FA_PLN!AH:AH,JPK_FA_PLN!Y:Y,B436)+SUMIFS(JPK_FA_PLN!AJ:AJ,JPK_FA_PLN!Y:Y,B436)+SUMIFS(JPK_FA_PLN!AL:AL,JPK_FA_PLN!Y:Y,B436)+SUMIFS(JPK_FA_PLN!AN:AN,JPK_FA_PLN!Y:Y,B436)+SUMIFS(JPK_FA_PLN!AP:AP,JPK_FA_PLN!Y:Y,B436)+SUMIFS(JPK_FA_PLN!AR:AR,JPK_FA_PLN!Y:Y,B436),"")</f>
        <v/>
      </c>
      <c r="D436" s="7" t="str">
        <f>IF(JPK_FA_PLN!Y424&lt;&gt;"",SUMIFS(JPK_FA_PLN!AI:AI,JPK_FA_PLN!Y:Y,B436)+SUMIFS(JPK_FA_PLN!AK:AK,JPK_FA_PLN!Y:Y,B436)+SUMIFS(JPK_FA_PLN!AM:AM,JPK_FA_PLN!Y:Y,B436)+SUMIFS(JPK_FA_PLN!AO:AO,JPK_FA_PLN!Y:Y,B436)+SUMIFS(JPK_FA_PLN!AQ:AQ,JPK_FA_PLN!Y:Y,B436),"")</f>
        <v/>
      </c>
      <c r="F436" s="6" t="str">
        <f>IF(JPK_FA_EUR!Y424&lt;&gt;"",JPK_FA_EUR!Y424,"")</f>
        <v/>
      </c>
      <c r="G436" s="7" t="str">
        <f>IF(JPK_FA_EUR!Y424&lt;&gt;"",SUMIFS(JPK_FA_EUR!AH:AH,JPK_FA_EUR!Y:Y,F436)+SUMIFS(JPK_FA_EUR!AJ:AJ,JPK_FA_EUR!Y:Y,F436)+SUMIFS(JPK_FA_EUR!AL:AL,JPK_FA_EUR!Y:Y,F436)+SUMIFS(JPK_FA_EUR!AN:AN,JPK_FA_EUR!Y:Y,F436)+SUMIFS(JPK_FA_EUR!AP:AP,JPK_FA_EUR!Y:Y,F436)+SUMIFS(JPK_FA_EUR!AR:AR,JPK_FA_EUR!Y:Y,F436),"")</f>
        <v/>
      </c>
      <c r="H436" s="7" t="str">
        <f>IF(JPK_FA_EUR!Y424&lt;&gt;"",SUMIFS(JPK_FA_EUR!AI:AI,JPK_FA_EUR!Y:Y,F436)+SUMIFS(JPK_FA_EUR!AK:AK,JPK_FA_EUR!Y:Y,F436)+SUMIFS(JPK_FA_EUR!AM:AM,JPK_FA_EUR!Y:Y,F436)+SUMIFS(JPK_FA_EUR!AM:AM,JPK_FA_EUR!Y:Y,F436)+SUMIFS(JPK_FA_EUR!AO:AO,JPK_FA_EUR!Y:Y,F436)+SUMIFS(JPK_FA_EUR!AQ:AQ,JPK_FA_EUR!Y:Y,F436),"")</f>
        <v/>
      </c>
    </row>
    <row r="437" spans="2:8" x14ac:dyDescent="0.35">
      <c r="B437" s="6" t="str">
        <f>IF(JPK_FA_PLN!Y425&lt;&gt;"",JPK_FA_PLN!Y425,"")</f>
        <v/>
      </c>
      <c r="C437" s="7" t="str">
        <f>IF(JPK_FA_PLN!Y425&lt;&gt;"",SUMIFS(JPK_FA_PLN!AH:AH,JPK_FA_PLN!Y:Y,B437)+SUMIFS(JPK_FA_PLN!AJ:AJ,JPK_FA_PLN!Y:Y,B437)+SUMIFS(JPK_FA_PLN!AL:AL,JPK_FA_PLN!Y:Y,B437)+SUMIFS(JPK_FA_PLN!AN:AN,JPK_FA_PLN!Y:Y,B437)+SUMIFS(JPK_FA_PLN!AP:AP,JPK_FA_PLN!Y:Y,B437)+SUMIFS(JPK_FA_PLN!AR:AR,JPK_FA_PLN!Y:Y,B437),"")</f>
        <v/>
      </c>
      <c r="D437" s="7" t="str">
        <f>IF(JPK_FA_PLN!Y425&lt;&gt;"",SUMIFS(JPK_FA_PLN!AI:AI,JPK_FA_PLN!Y:Y,B437)+SUMIFS(JPK_FA_PLN!AK:AK,JPK_FA_PLN!Y:Y,B437)+SUMIFS(JPK_FA_PLN!AM:AM,JPK_FA_PLN!Y:Y,B437)+SUMIFS(JPK_FA_PLN!AO:AO,JPK_FA_PLN!Y:Y,B437)+SUMIFS(JPK_FA_PLN!AQ:AQ,JPK_FA_PLN!Y:Y,B437),"")</f>
        <v/>
      </c>
      <c r="F437" s="6" t="str">
        <f>IF(JPK_FA_EUR!Y425&lt;&gt;"",JPK_FA_EUR!Y425,"")</f>
        <v/>
      </c>
      <c r="G437" s="7" t="str">
        <f>IF(JPK_FA_EUR!Y425&lt;&gt;"",SUMIFS(JPK_FA_EUR!AH:AH,JPK_FA_EUR!Y:Y,F437)+SUMIFS(JPK_FA_EUR!AJ:AJ,JPK_FA_EUR!Y:Y,F437)+SUMIFS(JPK_FA_EUR!AL:AL,JPK_FA_EUR!Y:Y,F437)+SUMIFS(JPK_FA_EUR!AN:AN,JPK_FA_EUR!Y:Y,F437)+SUMIFS(JPK_FA_EUR!AP:AP,JPK_FA_EUR!Y:Y,F437)+SUMIFS(JPK_FA_EUR!AR:AR,JPK_FA_EUR!Y:Y,F437),"")</f>
        <v/>
      </c>
      <c r="H437" s="7" t="str">
        <f>IF(JPK_FA_EUR!Y425&lt;&gt;"",SUMIFS(JPK_FA_EUR!AI:AI,JPK_FA_EUR!Y:Y,F437)+SUMIFS(JPK_FA_EUR!AK:AK,JPK_FA_EUR!Y:Y,F437)+SUMIFS(JPK_FA_EUR!AM:AM,JPK_FA_EUR!Y:Y,F437)+SUMIFS(JPK_FA_EUR!AM:AM,JPK_FA_EUR!Y:Y,F437)+SUMIFS(JPK_FA_EUR!AO:AO,JPK_FA_EUR!Y:Y,F437)+SUMIFS(JPK_FA_EUR!AQ:AQ,JPK_FA_EUR!Y:Y,F437),"")</f>
        <v/>
      </c>
    </row>
    <row r="438" spans="2:8" x14ac:dyDescent="0.35">
      <c r="B438" s="6" t="str">
        <f>IF(JPK_FA_PLN!Y426&lt;&gt;"",JPK_FA_PLN!Y426,"")</f>
        <v/>
      </c>
      <c r="C438" s="7" t="str">
        <f>IF(JPK_FA_PLN!Y426&lt;&gt;"",SUMIFS(JPK_FA_PLN!AH:AH,JPK_FA_PLN!Y:Y,B438)+SUMIFS(JPK_FA_PLN!AJ:AJ,JPK_FA_PLN!Y:Y,B438)+SUMIFS(JPK_FA_PLN!AL:AL,JPK_FA_PLN!Y:Y,B438)+SUMIFS(JPK_FA_PLN!AN:AN,JPK_FA_PLN!Y:Y,B438)+SUMIFS(JPK_FA_PLN!AP:AP,JPK_FA_PLN!Y:Y,B438)+SUMIFS(JPK_FA_PLN!AR:AR,JPK_FA_PLN!Y:Y,B438),"")</f>
        <v/>
      </c>
      <c r="D438" s="7" t="str">
        <f>IF(JPK_FA_PLN!Y426&lt;&gt;"",SUMIFS(JPK_FA_PLN!AI:AI,JPK_FA_PLN!Y:Y,B438)+SUMIFS(JPK_FA_PLN!AK:AK,JPK_FA_PLN!Y:Y,B438)+SUMIFS(JPK_FA_PLN!AM:AM,JPK_FA_PLN!Y:Y,B438)+SUMIFS(JPK_FA_PLN!AO:AO,JPK_FA_PLN!Y:Y,B438)+SUMIFS(JPK_FA_PLN!AQ:AQ,JPK_FA_PLN!Y:Y,B438),"")</f>
        <v/>
      </c>
      <c r="F438" s="6" t="str">
        <f>IF(JPK_FA_EUR!Y426&lt;&gt;"",JPK_FA_EUR!Y426,"")</f>
        <v/>
      </c>
      <c r="G438" s="7" t="str">
        <f>IF(JPK_FA_EUR!Y426&lt;&gt;"",SUMIFS(JPK_FA_EUR!AH:AH,JPK_FA_EUR!Y:Y,F438)+SUMIFS(JPK_FA_EUR!AJ:AJ,JPK_FA_EUR!Y:Y,F438)+SUMIFS(JPK_FA_EUR!AL:AL,JPK_FA_EUR!Y:Y,F438)+SUMIFS(JPK_FA_EUR!AN:AN,JPK_FA_EUR!Y:Y,F438)+SUMIFS(JPK_FA_EUR!AP:AP,JPK_FA_EUR!Y:Y,F438)+SUMIFS(JPK_FA_EUR!AR:AR,JPK_FA_EUR!Y:Y,F438),"")</f>
        <v/>
      </c>
      <c r="H438" s="7" t="str">
        <f>IF(JPK_FA_EUR!Y426&lt;&gt;"",SUMIFS(JPK_FA_EUR!AI:AI,JPK_FA_EUR!Y:Y,F438)+SUMIFS(JPK_FA_EUR!AK:AK,JPK_FA_EUR!Y:Y,F438)+SUMIFS(JPK_FA_EUR!AM:AM,JPK_FA_EUR!Y:Y,F438)+SUMIFS(JPK_FA_EUR!AM:AM,JPK_FA_EUR!Y:Y,F438)+SUMIFS(JPK_FA_EUR!AO:AO,JPK_FA_EUR!Y:Y,F438)+SUMIFS(JPK_FA_EUR!AQ:AQ,JPK_FA_EUR!Y:Y,F438),"")</f>
        <v/>
      </c>
    </row>
    <row r="439" spans="2:8" x14ac:dyDescent="0.35">
      <c r="B439" s="6" t="str">
        <f>IF(JPK_FA_PLN!Y427&lt;&gt;"",JPK_FA_PLN!Y427,"")</f>
        <v/>
      </c>
      <c r="C439" s="7" t="str">
        <f>IF(JPK_FA_PLN!Y427&lt;&gt;"",SUMIFS(JPK_FA_PLN!AH:AH,JPK_FA_PLN!Y:Y,B439)+SUMIFS(JPK_FA_PLN!AJ:AJ,JPK_FA_PLN!Y:Y,B439)+SUMIFS(JPK_FA_PLN!AL:AL,JPK_FA_PLN!Y:Y,B439)+SUMIFS(JPK_FA_PLN!AN:AN,JPK_FA_PLN!Y:Y,B439)+SUMIFS(JPK_FA_PLN!AP:AP,JPK_FA_PLN!Y:Y,B439)+SUMIFS(JPK_FA_PLN!AR:AR,JPK_FA_PLN!Y:Y,B439),"")</f>
        <v/>
      </c>
      <c r="D439" s="7" t="str">
        <f>IF(JPK_FA_PLN!Y427&lt;&gt;"",SUMIFS(JPK_FA_PLN!AI:AI,JPK_FA_PLN!Y:Y,B439)+SUMIFS(JPK_FA_PLN!AK:AK,JPK_FA_PLN!Y:Y,B439)+SUMIFS(JPK_FA_PLN!AM:AM,JPK_FA_PLN!Y:Y,B439)+SUMIFS(JPK_FA_PLN!AO:AO,JPK_FA_PLN!Y:Y,B439)+SUMIFS(JPK_FA_PLN!AQ:AQ,JPK_FA_PLN!Y:Y,B439),"")</f>
        <v/>
      </c>
      <c r="F439" s="6" t="str">
        <f>IF(JPK_FA_EUR!Y427&lt;&gt;"",JPK_FA_EUR!Y427,"")</f>
        <v/>
      </c>
      <c r="G439" s="7" t="str">
        <f>IF(JPK_FA_EUR!Y427&lt;&gt;"",SUMIFS(JPK_FA_EUR!AH:AH,JPK_FA_EUR!Y:Y,F439)+SUMIFS(JPK_FA_EUR!AJ:AJ,JPK_FA_EUR!Y:Y,F439)+SUMIFS(JPK_FA_EUR!AL:AL,JPK_FA_EUR!Y:Y,F439)+SUMIFS(JPK_FA_EUR!AN:AN,JPK_FA_EUR!Y:Y,F439)+SUMIFS(JPK_FA_EUR!AP:AP,JPK_FA_EUR!Y:Y,F439)+SUMIFS(JPK_FA_EUR!AR:AR,JPK_FA_EUR!Y:Y,F439),"")</f>
        <v/>
      </c>
      <c r="H439" s="7" t="str">
        <f>IF(JPK_FA_EUR!Y427&lt;&gt;"",SUMIFS(JPK_FA_EUR!AI:AI,JPK_FA_EUR!Y:Y,F439)+SUMIFS(JPK_FA_EUR!AK:AK,JPK_FA_EUR!Y:Y,F439)+SUMIFS(JPK_FA_EUR!AM:AM,JPK_FA_EUR!Y:Y,F439)+SUMIFS(JPK_FA_EUR!AM:AM,JPK_FA_EUR!Y:Y,F439)+SUMIFS(JPK_FA_EUR!AO:AO,JPK_FA_EUR!Y:Y,F439)+SUMIFS(JPK_FA_EUR!AQ:AQ,JPK_FA_EUR!Y:Y,F439),"")</f>
        <v/>
      </c>
    </row>
    <row r="440" spans="2:8" x14ac:dyDescent="0.35">
      <c r="B440" s="6" t="str">
        <f>IF(JPK_FA_PLN!Y428&lt;&gt;"",JPK_FA_PLN!Y428,"")</f>
        <v/>
      </c>
      <c r="C440" s="7" t="str">
        <f>IF(JPK_FA_PLN!Y428&lt;&gt;"",SUMIFS(JPK_FA_PLN!AH:AH,JPK_FA_PLN!Y:Y,B440)+SUMIFS(JPK_FA_PLN!AJ:AJ,JPK_FA_PLN!Y:Y,B440)+SUMIFS(JPK_FA_PLN!AL:AL,JPK_FA_PLN!Y:Y,B440)+SUMIFS(JPK_FA_PLN!AN:AN,JPK_FA_PLN!Y:Y,B440)+SUMIFS(JPK_FA_PLN!AP:AP,JPK_FA_PLN!Y:Y,B440)+SUMIFS(JPK_FA_PLN!AR:AR,JPK_FA_PLN!Y:Y,B440),"")</f>
        <v/>
      </c>
      <c r="D440" s="7" t="str">
        <f>IF(JPK_FA_PLN!Y428&lt;&gt;"",SUMIFS(JPK_FA_PLN!AI:AI,JPK_FA_PLN!Y:Y,B440)+SUMIFS(JPK_FA_PLN!AK:AK,JPK_FA_PLN!Y:Y,B440)+SUMIFS(JPK_FA_PLN!AM:AM,JPK_FA_PLN!Y:Y,B440)+SUMIFS(JPK_FA_PLN!AO:AO,JPK_FA_PLN!Y:Y,B440)+SUMIFS(JPK_FA_PLN!AQ:AQ,JPK_FA_PLN!Y:Y,B440),"")</f>
        <v/>
      </c>
      <c r="F440" s="6" t="str">
        <f>IF(JPK_FA_EUR!Y428&lt;&gt;"",JPK_FA_EUR!Y428,"")</f>
        <v/>
      </c>
      <c r="G440" s="7" t="str">
        <f>IF(JPK_FA_EUR!Y428&lt;&gt;"",SUMIFS(JPK_FA_EUR!AH:AH,JPK_FA_EUR!Y:Y,F440)+SUMIFS(JPK_FA_EUR!AJ:AJ,JPK_FA_EUR!Y:Y,F440)+SUMIFS(JPK_FA_EUR!AL:AL,JPK_FA_EUR!Y:Y,F440)+SUMIFS(JPK_FA_EUR!AN:AN,JPK_FA_EUR!Y:Y,F440)+SUMIFS(JPK_FA_EUR!AP:AP,JPK_FA_EUR!Y:Y,F440)+SUMIFS(JPK_FA_EUR!AR:AR,JPK_FA_EUR!Y:Y,F440),"")</f>
        <v/>
      </c>
      <c r="H440" s="7" t="str">
        <f>IF(JPK_FA_EUR!Y428&lt;&gt;"",SUMIFS(JPK_FA_EUR!AI:AI,JPK_FA_EUR!Y:Y,F440)+SUMIFS(JPK_FA_EUR!AK:AK,JPK_FA_EUR!Y:Y,F440)+SUMIFS(JPK_FA_EUR!AM:AM,JPK_FA_EUR!Y:Y,F440)+SUMIFS(JPK_FA_EUR!AM:AM,JPK_FA_EUR!Y:Y,F440)+SUMIFS(JPK_FA_EUR!AO:AO,JPK_FA_EUR!Y:Y,F440)+SUMIFS(JPK_FA_EUR!AQ:AQ,JPK_FA_EUR!Y:Y,F440),"")</f>
        <v/>
      </c>
    </row>
    <row r="441" spans="2:8" x14ac:dyDescent="0.35">
      <c r="B441" s="6" t="str">
        <f>IF(JPK_FA_PLN!Y429&lt;&gt;"",JPK_FA_PLN!Y429,"")</f>
        <v/>
      </c>
      <c r="C441" s="7" t="str">
        <f>IF(JPK_FA_PLN!Y429&lt;&gt;"",SUMIFS(JPK_FA_PLN!AH:AH,JPK_FA_PLN!Y:Y,B441)+SUMIFS(JPK_FA_PLN!AJ:AJ,JPK_FA_PLN!Y:Y,B441)+SUMIFS(JPK_FA_PLN!AL:AL,JPK_FA_PLN!Y:Y,B441)+SUMIFS(JPK_FA_PLN!AN:AN,JPK_FA_PLN!Y:Y,B441)+SUMIFS(JPK_FA_PLN!AP:AP,JPK_FA_PLN!Y:Y,B441)+SUMIFS(JPK_FA_PLN!AR:AR,JPK_FA_PLN!Y:Y,B441),"")</f>
        <v/>
      </c>
      <c r="D441" s="7" t="str">
        <f>IF(JPK_FA_PLN!Y429&lt;&gt;"",SUMIFS(JPK_FA_PLN!AI:AI,JPK_FA_PLN!Y:Y,B441)+SUMIFS(JPK_FA_PLN!AK:AK,JPK_FA_PLN!Y:Y,B441)+SUMIFS(JPK_FA_PLN!AM:AM,JPK_FA_PLN!Y:Y,B441)+SUMIFS(JPK_FA_PLN!AO:AO,JPK_FA_PLN!Y:Y,B441)+SUMIFS(JPK_FA_PLN!AQ:AQ,JPK_FA_PLN!Y:Y,B441),"")</f>
        <v/>
      </c>
      <c r="F441" s="6" t="str">
        <f>IF(JPK_FA_EUR!Y429&lt;&gt;"",JPK_FA_EUR!Y429,"")</f>
        <v/>
      </c>
      <c r="G441" s="7" t="str">
        <f>IF(JPK_FA_EUR!Y429&lt;&gt;"",SUMIFS(JPK_FA_EUR!AH:AH,JPK_FA_EUR!Y:Y,F441)+SUMIFS(JPK_FA_EUR!AJ:AJ,JPK_FA_EUR!Y:Y,F441)+SUMIFS(JPK_FA_EUR!AL:AL,JPK_FA_EUR!Y:Y,F441)+SUMIFS(JPK_FA_EUR!AN:AN,JPK_FA_EUR!Y:Y,F441)+SUMIFS(JPK_FA_EUR!AP:AP,JPK_FA_EUR!Y:Y,F441)+SUMIFS(JPK_FA_EUR!AR:AR,JPK_FA_EUR!Y:Y,F441),"")</f>
        <v/>
      </c>
      <c r="H441" s="7" t="str">
        <f>IF(JPK_FA_EUR!Y429&lt;&gt;"",SUMIFS(JPK_FA_EUR!AI:AI,JPK_FA_EUR!Y:Y,F441)+SUMIFS(JPK_FA_EUR!AK:AK,JPK_FA_EUR!Y:Y,F441)+SUMIFS(JPK_FA_EUR!AM:AM,JPK_FA_EUR!Y:Y,F441)+SUMIFS(JPK_FA_EUR!AM:AM,JPK_FA_EUR!Y:Y,F441)+SUMIFS(JPK_FA_EUR!AO:AO,JPK_FA_EUR!Y:Y,F441)+SUMIFS(JPK_FA_EUR!AQ:AQ,JPK_FA_EUR!Y:Y,F441),"")</f>
        <v/>
      </c>
    </row>
    <row r="442" spans="2:8" x14ac:dyDescent="0.35">
      <c r="B442" s="6" t="str">
        <f>IF(JPK_FA_PLN!Y430&lt;&gt;"",JPK_FA_PLN!Y430,"")</f>
        <v/>
      </c>
      <c r="C442" s="7" t="str">
        <f>IF(JPK_FA_PLN!Y430&lt;&gt;"",SUMIFS(JPK_FA_PLN!AH:AH,JPK_FA_PLN!Y:Y,B442)+SUMIFS(JPK_FA_PLN!AJ:AJ,JPK_FA_PLN!Y:Y,B442)+SUMIFS(JPK_FA_PLN!AL:AL,JPK_FA_PLN!Y:Y,B442)+SUMIFS(JPK_FA_PLN!AN:AN,JPK_FA_PLN!Y:Y,B442)+SUMIFS(JPK_FA_PLN!AP:AP,JPK_FA_PLN!Y:Y,B442)+SUMIFS(JPK_FA_PLN!AR:AR,JPK_FA_PLN!Y:Y,B442),"")</f>
        <v/>
      </c>
      <c r="D442" s="7" t="str">
        <f>IF(JPK_FA_PLN!Y430&lt;&gt;"",SUMIFS(JPK_FA_PLN!AI:AI,JPK_FA_PLN!Y:Y,B442)+SUMIFS(JPK_FA_PLN!AK:AK,JPK_FA_PLN!Y:Y,B442)+SUMIFS(JPK_FA_PLN!AM:AM,JPK_FA_PLN!Y:Y,B442)+SUMIFS(JPK_FA_PLN!AO:AO,JPK_FA_PLN!Y:Y,B442)+SUMIFS(JPK_FA_PLN!AQ:AQ,JPK_FA_PLN!Y:Y,B442),"")</f>
        <v/>
      </c>
      <c r="F442" s="6" t="str">
        <f>IF(JPK_FA_EUR!Y430&lt;&gt;"",JPK_FA_EUR!Y430,"")</f>
        <v/>
      </c>
      <c r="G442" s="7" t="str">
        <f>IF(JPK_FA_EUR!Y430&lt;&gt;"",SUMIFS(JPK_FA_EUR!AH:AH,JPK_FA_EUR!Y:Y,F442)+SUMIFS(JPK_FA_EUR!AJ:AJ,JPK_FA_EUR!Y:Y,F442)+SUMIFS(JPK_FA_EUR!AL:AL,JPK_FA_EUR!Y:Y,F442)+SUMIFS(JPK_FA_EUR!AN:AN,JPK_FA_EUR!Y:Y,F442)+SUMIFS(JPK_FA_EUR!AP:AP,JPK_FA_EUR!Y:Y,F442)+SUMIFS(JPK_FA_EUR!AR:AR,JPK_FA_EUR!Y:Y,F442),"")</f>
        <v/>
      </c>
      <c r="H442" s="7" t="str">
        <f>IF(JPK_FA_EUR!Y430&lt;&gt;"",SUMIFS(JPK_FA_EUR!AI:AI,JPK_FA_EUR!Y:Y,F442)+SUMIFS(JPK_FA_EUR!AK:AK,JPK_FA_EUR!Y:Y,F442)+SUMIFS(JPK_FA_EUR!AM:AM,JPK_FA_EUR!Y:Y,F442)+SUMIFS(JPK_FA_EUR!AM:AM,JPK_FA_EUR!Y:Y,F442)+SUMIFS(JPK_FA_EUR!AO:AO,JPK_FA_EUR!Y:Y,F442)+SUMIFS(JPK_FA_EUR!AQ:AQ,JPK_FA_EUR!Y:Y,F442),"")</f>
        <v/>
      </c>
    </row>
    <row r="443" spans="2:8" x14ac:dyDescent="0.35">
      <c r="B443" s="6" t="str">
        <f>IF(JPK_FA_PLN!Y431&lt;&gt;"",JPK_FA_PLN!Y431,"")</f>
        <v/>
      </c>
      <c r="C443" s="7" t="str">
        <f>IF(JPK_FA_PLN!Y431&lt;&gt;"",SUMIFS(JPK_FA_PLN!AH:AH,JPK_FA_PLN!Y:Y,B443)+SUMIFS(JPK_FA_PLN!AJ:AJ,JPK_FA_PLN!Y:Y,B443)+SUMIFS(JPK_FA_PLN!AL:AL,JPK_FA_PLN!Y:Y,B443)+SUMIFS(JPK_FA_PLN!AN:AN,JPK_FA_PLN!Y:Y,B443)+SUMIFS(JPK_FA_PLN!AP:AP,JPK_FA_PLN!Y:Y,B443)+SUMIFS(JPK_FA_PLN!AR:AR,JPK_FA_PLN!Y:Y,B443),"")</f>
        <v/>
      </c>
      <c r="D443" s="7" t="str">
        <f>IF(JPK_FA_PLN!Y431&lt;&gt;"",SUMIFS(JPK_FA_PLN!AI:AI,JPK_FA_PLN!Y:Y,B443)+SUMIFS(JPK_FA_PLN!AK:AK,JPK_FA_PLN!Y:Y,B443)+SUMIFS(JPK_FA_PLN!AM:AM,JPK_FA_PLN!Y:Y,B443)+SUMIFS(JPK_FA_PLN!AO:AO,JPK_FA_PLN!Y:Y,B443)+SUMIFS(JPK_FA_PLN!AQ:AQ,JPK_FA_PLN!Y:Y,B443),"")</f>
        <v/>
      </c>
      <c r="F443" s="6" t="str">
        <f>IF(JPK_FA_EUR!Y431&lt;&gt;"",JPK_FA_EUR!Y431,"")</f>
        <v/>
      </c>
      <c r="G443" s="7" t="str">
        <f>IF(JPK_FA_EUR!Y431&lt;&gt;"",SUMIFS(JPK_FA_EUR!AH:AH,JPK_FA_EUR!Y:Y,F443)+SUMIFS(JPK_FA_EUR!AJ:AJ,JPK_FA_EUR!Y:Y,F443)+SUMIFS(JPK_FA_EUR!AL:AL,JPK_FA_EUR!Y:Y,F443)+SUMIFS(JPK_FA_EUR!AN:AN,JPK_FA_EUR!Y:Y,F443)+SUMIFS(JPK_FA_EUR!AP:AP,JPK_FA_EUR!Y:Y,F443)+SUMIFS(JPK_FA_EUR!AR:AR,JPK_FA_EUR!Y:Y,F443),"")</f>
        <v/>
      </c>
      <c r="H443" s="7" t="str">
        <f>IF(JPK_FA_EUR!Y431&lt;&gt;"",SUMIFS(JPK_FA_EUR!AI:AI,JPK_FA_EUR!Y:Y,F443)+SUMIFS(JPK_FA_EUR!AK:AK,JPK_FA_EUR!Y:Y,F443)+SUMIFS(JPK_FA_EUR!AM:AM,JPK_FA_EUR!Y:Y,F443)+SUMIFS(JPK_FA_EUR!AM:AM,JPK_FA_EUR!Y:Y,F443)+SUMIFS(JPK_FA_EUR!AO:AO,JPK_FA_EUR!Y:Y,F443)+SUMIFS(JPK_FA_EUR!AQ:AQ,JPK_FA_EUR!Y:Y,F443),"")</f>
        <v/>
      </c>
    </row>
    <row r="444" spans="2:8" x14ac:dyDescent="0.35">
      <c r="B444" s="6" t="str">
        <f>IF(JPK_FA_PLN!Y432&lt;&gt;"",JPK_FA_PLN!Y432,"")</f>
        <v/>
      </c>
      <c r="C444" s="7" t="str">
        <f>IF(JPK_FA_PLN!Y432&lt;&gt;"",SUMIFS(JPK_FA_PLN!AH:AH,JPK_FA_PLN!Y:Y,B444)+SUMIFS(JPK_FA_PLN!AJ:AJ,JPK_FA_PLN!Y:Y,B444)+SUMIFS(JPK_FA_PLN!AL:AL,JPK_FA_PLN!Y:Y,B444)+SUMIFS(JPK_FA_PLN!AN:AN,JPK_FA_PLN!Y:Y,B444)+SUMIFS(JPK_FA_PLN!AP:AP,JPK_FA_PLN!Y:Y,B444)+SUMIFS(JPK_FA_PLN!AR:AR,JPK_FA_PLN!Y:Y,B444),"")</f>
        <v/>
      </c>
      <c r="D444" s="7" t="str">
        <f>IF(JPK_FA_PLN!Y432&lt;&gt;"",SUMIFS(JPK_FA_PLN!AI:AI,JPK_FA_PLN!Y:Y,B444)+SUMIFS(JPK_FA_PLN!AK:AK,JPK_FA_PLN!Y:Y,B444)+SUMIFS(JPK_FA_PLN!AM:AM,JPK_FA_PLN!Y:Y,B444)+SUMIFS(JPK_FA_PLN!AO:AO,JPK_FA_PLN!Y:Y,B444)+SUMIFS(JPK_FA_PLN!AQ:AQ,JPK_FA_PLN!Y:Y,B444),"")</f>
        <v/>
      </c>
      <c r="F444" s="6" t="str">
        <f>IF(JPK_FA_EUR!Y432&lt;&gt;"",JPK_FA_EUR!Y432,"")</f>
        <v/>
      </c>
      <c r="G444" s="7" t="str">
        <f>IF(JPK_FA_EUR!Y432&lt;&gt;"",SUMIFS(JPK_FA_EUR!AH:AH,JPK_FA_EUR!Y:Y,F444)+SUMIFS(JPK_FA_EUR!AJ:AJ,JPK_FA_EUR!Y:Y,F444)+SUMIFS(JPK_FA_EUR!AL:AL,JPK_FA_EUR!Y:Y,F444)+SUMIFS(JPK_FA_EUR!AN:AN,JPK_FA_EUR!Y:Y,F444)+SUMIFS(JPK_FA_EUR!AP:AP,JPK_FA_EUR!Y:Y,F444)+SUMIFS(JPK_FA_EUR!AR:AR,JPK_FA_EUR!Y:Y,F444),"")</f>
        <v/>
      </c>
      <c r="H444" s="7" t="str">
        <f>IF(JPK_FA_EUR!Y432&lt;&gt;"",SUMIFS(JPK_FA_EUR!AI:AI,JPK_FA_EUR!Y:Y,F444)+SUMIFS(JPK_FA_EUR!AK:AK,JPK_FA_EUR!Y:Y,F444)+SUMIFS(JPK_FA_EUR!AM:AM,JPK_FA_EUR!Y:Y,F444)+SUMIFS(JPK_FA_EUR!AM:AM,JPK_FA_EUR!Y:Y,F444)+SUMIFS(JPK_FA_EUR!AO:AO,JPK_FA_EUR!Y:Y,F444)+SUMIFS(JPK_FA_EUR!AQ:AQ,JPK_FA_EUR!Y:Y,F444),"")</f>
        <v/>
      </c>
    </row>
    <row r="445" spans="2:8" x14ac:dyDescent="0.35">
      <c r="B445" s="6" t="str">
        <f>IF(JPK_FA_PLN!Y433&lt;&gt;"",JPK_FA_PLN!Y433,"")</f>
        <v/>
      </c>
      <c r="C445" s="7" t="str">
        <f>IF(JPK_FA_PLN!Y433&lt;&gt;"",SUMIFS(JPK_FA_PLN!AH:AH,JPK_FA_PLN!Y:Y,B445)+SUMIFS(JPK_FA_PLN!AJ:AJ,JPK_FA_PLN!Y:Y,B445)+SUMIFS(JPK_FA_PLN!AL:AL,JPK_FA_PLN!Y:Y,B445)+SUMIFS(JPK_FA_PLN!AN:AN,JPK_FA_PLN!Y:Y,B445)+SUMIFS(JPK_FA_PLN!AP:AP,JPK_FA_PLN!Y:Y,B445)+SUMIFS(JPK_FA_PLN!AR:AR,JPK_FA_PLN!Y:Y,B445),"")</f>
        <v/>
      </c>
      <c r="D445" s="7" t="str">
        <f>IF(JPK_FA_PLN!Y433&lt;&gt;"",SUMIFS(JPK_FA_PLN!AI:AI,JPK_FA_PLN!Y:Y,B445)+SUMIFS(JPK_FA_PLN!AK:AK,JPK_FA_PLN!Y:Y,B445)+SUMIFS(JPK_FA_PLN!AM:AM,JPK_FA_PLN!Y:Y,B445)+SUMIFS(JPK_FA_PLN!AO:AO,JPK_FA_PLN!Y:Y,B445)+SUMIFS(JPK_FA_PLN!AQ:AQ,JPK_FA_PLN!Y:Y,B445),"")</f>
        <v/>
      </c>
      <c r="F445" s="6" t="str">
        <f>IF(JPK_FA_EUR!Y433&lt;&gt;"",JPK_FA_EUR!Y433,"")</f>
        <v/>
      </c>
      <c r="G445" s="7" t="str">
        <f>IF(JPK_FA_EUR!Y433&lt;&gt;"",SUMIFS(JPK_FA_EUR!AH:AH,JPK_FA_EUR!Y:Y,F445)+SUMIFS(JPK_FA_EUR!AJ:AJ,JPK_FA_EUR!Y:Y,F445)+SUMIFS(JPK_FA_EUR!AL:AL,JPK_FA_EUR!Y:Y,F445)+SUMIFS(JPK_FA_EUR!AN:AN,JPK_FA_EUR!Y:Y,F445)+SUMIFS(JPK_FA_EUR!AP:AP,JPK_FA_EUR!Y:Y,F445)+SUMIFS(JPK_FA_EUR!AR:AR,JPK_FA_EUR!Y:Y,F445),"")</f>
        <v/>
      </c>
      <c r="H445" s="7" t="str">
        <f>IF(JPK_FA_EUR!Y433&lt;&gt;"",SUMIFS(JPK_FA_EUR!AI:AI,JPK_FA_EUR!Y:Y,F445)+SUMIFS(JPK_FA_EUR!AK:AK,JPK_FA_EUR!Y:Y,F445)+SUMIFS(JPK_FA_EUR!AM:AM,JPK_FA_EUR!Y:Y,F445)+SUMIFS(JPK_FA_EUR!AM:AM,JPK_FA_EUR!Y:Y,F445)+SUMIFS(JPK_FA_EUR!AO:AO,JPK_FA_EUR!Y:Y,F445)+SUMIFS(JPK_FA_EUR!AQ:AQ,JPK_FA_EUR!Y:Y,F445),"")</f>
        <v/>
      </c>
    </row>
    <row r="446" spans="2:8" x14ac:dyDescent="0.35">
      <c r="B446" s="6" t="str">
        <f>IF(JPK_FA_PLN!Y434&lt;&gt;"",JPK_FA_PLN!Y434,"")</f>
        <v/>
      </c>
      <c r="C446" s="7" t="str">
        <f>IF(JPK_FA_PLN!Y434&lt;&gt;"",SUMIFS(JPK_FA_PLN!AH:AH,JPK_FA_PLN!Y:Y,B446)+SUMIFS(JPK_FA_PLN!AJ:AJ,JPK_FA_PLN!Y:Y,B446)+SUMIFS(JPK_FA_PLN!AL:AL,JPK_FA_PLN!Y:Y,B446)+SUMIFS(JPK_FA_PLN!AN:AN,JPK_FA_PLN!Y:Y,B446)+SUMIFS(JPK_FA_PLN!AP:AP,JPK_FA_PLN!Y:Y,B446)+SUMIFS(JPK_FA_PLN!AR:AR,JPK_FA_PLN!Y:Y,B446),"")</f>
        <v/>
      </c>
      <c r="D446" s="7" t="str">
        <f>IF(JPK_FA_PLN!Y434&lt;&gt;"",SUMIFS(JPK_FA_PLN!AI:AI,JPK_FA_PLN!Y:Y,B446)+SUMIFS(JPK_FA_PLN!AK:AK,JPK_FA_PLN!Y:Y,B446)+SUMIFS(JPK_FA_PLN!AM:AM,JPK_FA_PLN!Y:Y,B446)+SUMIFS(JPK_FA_PLN!AO:AO,JPK_FA_PLN!Y:Y,B446)+SUMIFS(JPK_FA_PLN!AQ:AQ,JPK_FA_PLN!Y:Y,B446),"")</f>
        <v/>
      </c>
      <c r="F446" s="6" t="str">
        <f>IF(JPK_FA_EUR!Y434&lt;&gt;"",JPK_FA_EUR!Y434,"")</f>
        <v/>
      </c>
      <c r="G446" s="7" t="str">
        <f>IF(JPK_FA_EUR!Y434&lt;&gt;"",SUMIFS(JPK_FA_EUR!AH:AH,JPK_FA_EUR!Y:Y,F446)+SUMIFS(JPK_FA_EUR!AJ:AJ,JPK_FA_EUR!Y:Y,F446)+SUMIFS(JPK_FA_EUR!AL:AL,JPK_FA_EUR!Y:Y,F446)+SUMIFS(JPK_FA_EUR!AN:AN,JPK_FA_EUR!Y:Y,F446)+SUMIFS(JPK_FA_EUR!AP:AP,JPK_FA_EUR!Y:Y,F446)+SUMIFS(JPK_FA_EUR!AR:AR,JPK_FA_EUR!Y:Y,F446),"")</f>
        <v/>
      </c>
      <c r="H446" s="7" t="str">
        <f>IF(JPK_FA_EUR!Y434&lt;&gt;"",SUMIFS(JPK_FA_EUR!AI:AI,JPK_FA_EUR!Y:Y,F446)+SUMIFS(JPK_FA_EUR!AK:AK,JPK_FA_EUR!Y:Y,F446)+SUMIFS(JPK_FA_EUR!AM:AM,JPK_FA_EUR!Y:Y,F446)+SUMIFS(JPK_FA_EUR!AM:AM,JPK_FA_EUR!Y:Y,F446)+SUMIFS(JPK_FA_EUR!AO:AO,JPK_FA_EUR!Y:Y,F446)+SUMIFS(JPK_FA_EUR!AQ:AQ,JPK_FA_EUR!Y:Y,F446),"")</f>
        <v/>
      </c>
    </row>
    <row r="447" spans="2:8" x14ac:dyDescent="0.35">
      <c r="B447" s="6" t="str">
        <f>IF(JPK_FA_PLN!Y435&lt;&gt;"",JPK_FA_PLN!Y435,"")</f>
        <v/>
      </c>
      <c r="C447" s="7" t="str">
        <f>IF(JPK_FA_PLN!Y435&lt;&gt;"",SUMIFS(JPK_FA_PLN!AH:AH,JPK_FA_PLN!Y:Y,B447)+SUMIFS(JPK_FA_PLN!AJ:AJ,JPK_FA_PLN!Y:Y,B447)+SUMIFS(JPK_FA_PLN!AL:AL,JPK_FA_PLN!Y:Y,B447)+SUMIFS(JPK_FA_PLN!AN:AN,JPK_FA_PLN!Y:Y,B447)+SUMIFS(JPK_FA_PLN!AP:AP,JPK_FA_PLN!Y:Y,B447)+SUMIFS(JPK_FA_PLN!AR:AR,JPK_FA_PLN!Y:Y,B447),"")</f>
        <v/>
      </c>
      <c r="D447" s="7" t="str">
        <f>IF(JPK_FA_PLN!Y435&lt;&gt;"",SUMIFS(JPK_FA_PLN!AI:AI,JPK_FA_PLN!Y:Y,B447)+SUMIFS(JPK_FA_PLN!AK:AK,JPK_FA_PLN!Y:Y,B447)+SUMIFS(JPK_FA_PLN!AM:AM,JPK_FA_PLN!Y:Y,B447)+SUMIFS(JPK_FA_PLN!AO:AO,JPK_FA_PLN!Y:Y,B447)+SUMIFS(JPK_FA_PLN!AQ:AQ,JPK_FA_PLN!Y:Y,B447),"")</f>
        <v/>
      </c>
      <c r="F447" s="6" t="str">
        <f>IF(JPK_FA_EUR!Y435&lt;&gt;"",JPK_FA_EUR!Y435,"")</f>
        <v/>
      </c>
      <c r="G447" s="7" t="str">
        <f>IF(JPK_FA_EUR!Y435&lt;&gt;"",SUMIFS(JPK_FA_EUR!AH:AH,JPK_FA_EUR!Y:Y,F447)+SUMIFS(JPK_FA_EUR!AJ:AJ,JPK_FA_EUR!Y:Y,F447)+SUMIFS(JPK_FA_EUR!AL:AL,JPK_FA_EUR!Y:Y,F447)+SUMIFS(JPK_FA_EUR!AN:AN,JPK_FA_EUR!Y:Y,F447)+SUMIFS(JPK_FA_EUR!AP:AP,JPK_FA_EUR!Y:Y,F447)+SUMIFS(JPK_FA_EUR!AR:AR,JPK_FA_EUR!Y:Y,F447),"")</f>
        <v/>
      </c>
      <c r="H447" s="7" t="str">
        <f>IF(JPK_FA_EUR!Y435&lt;&gt;"",SUMIFS(JPK_FA_EUR!AI:AI,JPK_FA_EUR!Y:Y,F447)+SUMIFS(JPK_FA_EUR!AK:AK,JPK_FA_EUR!Y:Y,F447)+SUMIFS(JPK_FA_EUR!AM:AM,JPK_FA_EUR!Y:Y,F447)+SUMIFS(JPK_FA_EUR!AM:AM,JPK_FA_EUR!Y:Y,F447)+SUMIFS(JPK_FA_EUR!AO:AO,JPK_FA_EUR!Y:Y,F447)+SUMIFS(JPK_FA_EUR!AQ:AQ,JPK_FA_EUR!Y:Y,F447),"")</f>
        <v/>
      </c>
    </row>
    <row r="448" spans="2:8" x14ac:dyDescent="0.35">
      <c r="B448" s="6" t="str">
        <f>IF(JPK_FA_PLN!Y436&lt;&gt;"",JPK_FA_PLN!Y436,"")</f>
        <v/>
      </c>
      <c r="C448" s="7" t="str">
        <f>IF(JPK_FA_PLN!Y436&lt;&gt;"",SUMIFS(JPK_FA_PLN!AH:AH,JPK_FA_PLN!Y:Y,B448)+SUMIFS(JPK_FA_PLN!AJ:AJ,JPK_FA_PLN!Y:Y,B448)+SUMIFS(JPK_FA_PLN!AL:AL,JPK_FA_PLN!Y:Y,B448)+SUMIFS(JPK_FA_PLN!AN:AN,JPK_FA_PLN!Y:Y,B448)+SUMIFS(JPK_FA_PLN!AP:AP,JPK_FA_PLN!Y:Y,B448)+SUMIFS(JPK_FA_PLN!AR:AR,JPK_FA_PLN!Y:Y,B448),"")</f>
        <v/>
      </c>
      <c r="D448" s="7" t="str">
        <f>IF(JPK_FA_PLN!Y436&lt;&gt;"",SUMIFS(JPK_FA_PLN!AI:AI,JPK_FA_PLN!Y:Y,B448)+SUMIFS(JPK_FA_PLN!AK:AK,JPK_FA_PLN!Y:Y,B448)+SUMIFS(JPK_FA_PLN!AM:AM,JPK_FA_PLN!Y:Y,B448)+SUMIFS(JPK_FA_PLN!AO:AO,JPK_FA_PLN!Y:Y,B448)+SUMIFS(JPK_FA_PLN!AQ:AQ,JPK_FA_PLN!Y:Y,B448),"")</f>
        <v/>
      </c>
      <c r="F448" s="6" t="str">
        <f>IF(JPK_FA_EUR!Y436&lt;&gt;"",JPK_FA_EUR!Y436,"")</f>
        <v/>
      </c>
      <c r="G448" s="7" t="str">
        <f>IF(JPK_FA_EUR!Y436&lt;&gt;"",SUMIFS(JPK_FA_EUR!AH:AH,JPK_FA_EUR!Y:Y,F448)+SUMIFS(JPK_FA_EUR!AJ:AJ,JPK_FA_EUR!Y:Y,F448)+SUMIFS(JPK_FA_EUR!AL:AL,JPK_FA_EUR!Y:Y,F448)+SUMIFS(JPK_FA_EUR!AN:AN,JPK_FA_EUR!Y:Y,F448)+SUMIFS(JPK_FA_EUR!AP:AP,JPK_FA_EUR!Y:Y,F448)+SUMIFS(JPK_FA_EUR!AR:AR,JPK_FA_EUR!Y:Y,F448),"")</f>
        <v/>
      </c>
      <c r="H448" s="7" t="str">
        <f>IF(JPK_FA_EUR!Y436&lt;&gt;"",SUMIFS(JPK_FA_EUR!AI:AI,JPK_FA_EUR!Y:Y,F448)+SUMIFS(JPK_FA_EUR!AK:AK,JPK_FA_EUR!Y:Y,F448)+SUMIFS(JPK_FA_EUR!AM:AM,JPK_FA_EUR!Y:Y,F448)+SUMIFS(JPK_FA_EUR!AM:AM,JPK_FA_EUR!Y:Y,F448)+SUMIFS(JPK_FA_EUR!AO:AO,JPK_FA_EUR!Y:Y,F448)+SUMIFS(JPK_FA_EUR!AQ:AQ,JPK_FA_EUR!Y:Y,F448),"")</f>
        <v/>
      </c>
    </row>
    <row r="449" spans="2:8" x14ac:dyDescent="0.35">
      <c r="B449" s="6" t="str">
        <f>IF(JPK_FA_PLN!Y437&lt;&gt;"",JPK_FA_PLN!Y437,"")</f>
        <v/>
      </c>
      <c r="C449" s="7" t="str">
        <f>IF(JPK_FA_PLN!Y437&lt;&gt;"",SUMIFS(JPK_FA_PLN!AH:AH,JPK_FA_PLN!Y:Y,B449)+SUMIFS(JPK_FA_PLN!AJ:AJ,JPK_FA_PLN!Y:Y,B449)+SUMIFS(JPK_FA_PLN!AL:AL,JPK_FA_PLN!Y:Y,B449)+SUMIFS(JPK_FA_PLN!AN:AN,JPK_FA_PLN!Y:Y,B449)+SUMIFS(JPK_FA_PLN!AP:AP,JPK_FA_PLN!Y:Y,B449)+SUMIFS(JPK_FA_PLN!AR:AR,JPK_FA_PLN!Y:Y,B449),"")</f>
        <v/>
      </c>
      <c r="D449" s="7" t="str">
        <f>IF(JPK_FA_PLN!Y437&lt;&gt;"",SUMIFS(JPK_FA_PLN!AI:AI,JPK_FA_PLN!Y:Y,B449)+SUMIFS(JPK_FA_PLN!AK:AK,JPK_FA_PLN!Y:Y,B449)+SUMIFS(JPK_FA_PLN!AM:AM,JPK_FA_PLN!Y:Y,B449)+SUMIFS(JPK_FA_PLN!AO:AO,JPK_FA_PLN!Y:Y,B449)+SUMIFS(JPK_FA_PLN!AQ:AQ,JPK_FA_PLN!Y:Y,B449),"")</f>
        <v/>
      </c>
      <c r="F449" s="6" t="str">
        <f>IF(JPK_FA_EUR!Y437&lt;&gt;"",JPK_FA_EUR!Y437,"")</f>
        <v/>
      </c>
      <c r="G449" s="7" t="str">
        <f>IF(JPK_FA_EUR!Y437&lt;&gt;"",SUMIFS(JPK_FA_EUR!AH:AH,JPK_FA_EUR!Y:Y,F449)+SUMIFS(JPK_FA_EUR!AJ:AJ,JPK_FA_EUR!Y:Y,F449)+SUMIFS(JPK_FA_EUR!AL:AL,JPK_FA_EUR!Y:Y,F449)+SUMIFS(JPK_FA_EUR!AN:AN,JPK_FA_EUR!Y:Y,F449)+SUMIFS(JPK_FA_EUR!AP:AP,JPK_FA_EUR!Y:Y,F449)+SUMIFS(JPK_FA_EUR!AR:AR,JPK_FA_EUR!Y:Y,F449),"")</f>
        <v/>
      </c>
      <c r="H449" s="7" t="str">
        <f>IF(JPK_FA_EUR!Y437&lt;&gt;"",SUMIFS(JPK_FA_EUR!AI:AI,JPK_FA_EUR!Y:Y,F449)+SUMIFS(JPK_FA_EUR!AK:AK,JPK_FA_EUR!Y:Y,F449)+SUMIFS(JPK_FA_EUR!AM:AM,JPK_FA_EUR!Y:Y,F449)+SUMIFS(JPK_FA_EUR!AM:AM,JPK_FA_EUR!Y:Y,F449)+SUMIFS(JPK_FA_EUR!AO:AO,JPK_FA_EUR!Y:Y,F449)+SUMIFS(JPK_FA_EUR!AQ:AQ,JPK_FA_EUR!Y:Y,F449),"")</f>
        <v/>
      </c>
    </row>
    <row r="450" spans="2:8" x14ac:dyDescent="0.35">
      <c r="B450" s="6" t="str">
        <f>IF(JPK_FA_PLN!Y438&lt;&gt;"",JPK_FA_PLN!Y438,"")</f>
        <v/>
      </c>
      <c r="C450" s="7" t="str">
        <f>IF(JPK_FA_PLN!Y438&lt;&gt;"",SUMIFS(JPK_FA_PLN!AH:AH,JPK_FA_PLN!Y:Y,B450)+SUMIFS(JPK_FA_PLN!AJ:AJ,JPK_FA_PLN!Y:Y,B450)+SUMIFS(JPK_FA_PLN!AL:AL,JPK_FA_PLN!Y:Y,B450)+SUMIFS(JPK_FA_PLN!AN:AN,JPK_FA_PLN!Y:Y,B450)+SUMIFS(JPK_FA_PLN!AP:AP,JPK_FA_PLN!Y:Y,B450)+SUMIFS(JPK_FA_PLN!AR:AR,JPK_FA_PLN!Y:Y,B450),"")</f>
        <v/>
      </c>
      <c r="D450" s="7" t="str">
        <f>IF(JPK_FA_PLN!Y438&lt;&gt;"",SUMIFS(JPK_FA_PLN!AI:AI,JPK_FA_PLN!Y:Y,B450)+SUMIFS(JPK_FA_PLN!AK:AK,JPK_FA_PLN!Y:Y,B450)+SUMIFS(JPK_FA_PLN!AM:AM,JPK_FA_PLN!Y:Y,B450)+SUMIFS(JPK_FA_PLN!AO:AO,JPK_FA_PLN!Y:Y,B450)+SUMIFS(JPK_FA_PLN!AQ:AQ,JPK_FA_PLN!Y:Y,B450),"")</f>
        <v/>
      </c>
      <c r="F450" s="6" t="str">
        <f>IF(JPK_FA_EUR!Y438&lt;&gt;"",JPK_FA_EUR!Y438,"")</f>
        <v/>
      </c>
      <c r="G450" s="7" t="str">
        <f>IF(JPK_FA_EUR!Y438&lt;&gt;"",SUMIFS(JPK_FA_EUR!AH:AH,JPK_FA_EUR!Y:Y,F450)+SUMIFS(JPK_FA_EUR!AJ:AJ,JPK_FA_EUR!Y:Y,F450)+SUMIFS(JPK_FA_EUR!AL:AL,JPK_FA_EUR!Y:Y,F450)+SUMIFS(JPK_FA_EUR!AN:AN,JPK_FA_EUR!Y:Y,F450)+SUMIFS(JPK_FA_EUR!AP:AP,JPK_FA_EUR!Y:Y,F450)+SUMIFS(JPK_FA_EUR!AR:AR,JPK_FA_EUR!Y:Y,F450),"")</f>
        <v/>
      </c>
      <c r="H450" s="7" t="str">
        <f>IF(JPK_FA_EUR!Y438&lt;&gt;"",SUMIFS(JPK_FA_EUR!AI:AI,JPK_FA_EUR!Y:Y,F450)+SUMIFS(JPK_FA_EUR!AK:AK,JPK_FA_EUR!Y:Y,F450)+SUMIFS(JPK_FA_EUR!AM:AM,JPK_FA_EUR!Y:Y,F450)+SUMIFS(JPK_FA_EUR!AM:AM,JPK_FA_EUR!Y:Y,F450)+SUMIFS(JPK_FA_EUR!AO:AO,JPK_FA_EUR!Y:Y,F450)+SUMIFS(JPK_FA_EUR!AQ:AQ,JPK_FA_EUR!Y:Y,F450),"")</f>
        <v/>
      </c>
    </row>
    <row r="451" spans="2:8" x14ac:dyDescent="0.35">
      <c r="B451" s="6" t="str">
        <f>IF(JPK_FA_PLN!Y439&lt;&gt;"",JPK_FA_PLN!Y439,"")</f>
        <v/>
      </c>
      <c r="C451" s="7" t="str">
        <f>IF(JPK_FA_PLN!Y439&lt;&gt;"",SUMIFS(JPK_FA_PLN!AH:AH,JPK_FA_PLN!Y:Y,B451)+SUMIFS(JPK_FA_PLN!AJ:AJ,JPK_FA_PLN!Y:Y,B451)+SUMIFS(JPK_FA_PLN!AL:AL,JPK_FA_PLN!Y:Y,B451)+SUMIFS(JPK_FA_PLN!AN:AN,JPK_FA_PLN!Y:Y,B451)+SUMIFS(JPK_FA_PLN!AP:AP,JPK_FA_PLN!Y:Y,B451)+SUMIFS(JPK_FA_PLN!AR:AR,JPK_FA_PLN!Y:Y,B451),"")</f>
        <v/>
      </c>
      <c r="D451" s="7" t="str">
        <f>IF(JPK_FA_PLN!Y439&lt;&gt;"",SUMIFS(JPK_FA_PLN!AI:AI,JPK_FA_PLN!Y:Y,B451)+SUMIFS(JPK_FA_PLN!AK:AK,JPK_FA_PLN!Y:Y,B451)+SUMIFS(JPK_FA_PLN!AM:AM,JPK_FA_PLN!Y:Y,B451)+SUMIFS(JPK_FA_PLN!AO:AO,JPK_FA_PLN!Y:Y,B451)+SUMIFS(JPK_FA_PLN!AQ:AQ,JPK_FA_PLN!Y:Y,B451),"")</f>
        <v/>
      </c>
      <c r="F451" s="6" t="str">
        <f>IF(JPK_FA_EUR!Y439&lt;&gt;"",JPK_FA_EUR!Y439,"")</f>
        <v/>
      </c>
      <c r="G451" s="7" t="str">
        <f>IF(JPK_FA_EUR!Y439&lt;&gt;"",SUMIFS(JPK_FA_EUR!AH:AH,JPK_FA_EUR!Y:Y,F451)+SUMIFS(JPK_FA_EUR!AJ:AJ,JPK_FA_EUR!Y:Y,F451)+SUMIFS(JPK_FA_EUR!AL:AL,JPK_FA_EUR!Y:Y,F451)+SUMIFS(JPK_FA_EUR!AN:AN,JPK_FA_EUR!Y:Y,F451)+SUMIFS(JPK_FA_EUR!AP:AP,JPK_FA_EUR!Y:Y,F451)+SUMIFS(JPK_FA_EUR!AR:AR,JPK_FA_EUR!Y:Y,F451),"")</f>
        <v/>
      </c>
      <c r="H451" s="7" t="str">
        <f>IF(JPK_FA_EUR!Y439&lt;&gt;"",SUMIFS(JPK_FA_EUR!AI:AI,JPK_FA_EUR!Y:Y,F451)+SUMIFS(JPK_FA_EUR!AK:AK,JPK_FA_EUR!Y:Y,F451)+SUMIFS(JPK_FA_EUR!AM:AM,JPK_FA_EUR!Y:Y,F451)+SUMIFS(JPK_FA_EUR!AM:AM,JPK_FA_EUR!Y:Y,F451)+SUMIFS(JPK_FA_EUR!AO:AO,JPK_FA_EUR!Y:Y,F451)+SUMIFS(JPK_FA_EUR!AQ:AQ,JPK_FA_EUR!Y:Y,F451),"")</f>
        <v/>
      </c>
    </row>
    <row r="452" spans="2:8" x14ac:dyDescent="0.35">
      <c r="B452" s="6" t="str">
        <f>IF(JPK_FA_PLN!Y440&lt;&gt;"",JPK_FA_PLN!Y440,"")</f>
        <v/>
      </c>
      <c r="C452" s="7" t="str">
        <f>IF(JPK_FA_PLN!Y440&lt;&gt;"",SUMIFS(JPK_FA_PLN!AH:AH,JPK_FA_PLN!Y:Y,B452)+SUMIFS(JPK_FA_PLN!AJ:AJ,JPK_FA_PLN!Y:Y,B452)+SUMIFS(JPK_FA_PLN!AL:AL,JPK_FA_PLN!Y:Y,B452)+SUMIFS(JPK_FA_PLN!AN:AN,JPK_FA_PLN!Y:Y,B452)+SUMIFS(JPK_FA_PLN!AP:AP,JPK_FA_PLN!Y:Y,B452)+SUMIFS(JPK_FA_PLN!AR:AR,JPK_FA_PLN!Y:Y,B452),"")</f>
        <v/>
      </c>
      <c r="D452" s="7" t="str">
        <f>IF(JPK_FA_PLN!Y440&lt;&gt;"",SUMIFS(JPK_FA_PLN!AI:AI,JPK_FA_PLN!Y:Y,B452)+SUMIFS(JPK_FA_PLN!AK:AK,JPK_FA_PLN!Y:Y,B452)+SUMIFS(JPK_FA_PLN!AM:AM,JPK_FA_PLN!Y:Y,B452)+SUMIFS(JPK_FA_PLN!AO:AO,JPK_FA_PLN!Y:Y,B452)+SUMIFS(JPK_FA_PLN!AQ:AQ,JPK_FA_PLN!Y:Y,B452),"")</f>
        <v/>
      </c>
      <c r="F452" s="6" t="str">
        <f>IF(JPK_FA_EUR!Y440&lt;&gt;"",JPK_FA_EUR!Y440,"")</f>
        <v/>
      </c>
      <c r="G452" s="7" t="str">
        <f>IF(JPK_FA_EUR!Y440&lt;&gt;"",SUMIFS(JPK_FA_EUR!AH:AH,JPK_FA_EUR!Y:Y,F452)+SUMIFS(JPK_FA_EUR!AJ:AJ,JPK_FA_EUR!Y:Y,F452)+SUMIFS(JPK_FA_EUR!AL:AL,JPK_FA_EUR!Y:Y,F452)+SUMIFS(JPK_FA_EUR!AN:AN,JPK_FA_EUR!Y:Y,F452)+SUMIFS(JPK_FA_EUR!AP:AP,JPK_FA_EUR!Y:Y,F452)+SUMIFS(JPK_FA_EUR!AR:AR,JPK_FA_EUR!Y:Y,F452),"")</f>
        <v/>
      </c>
      <c r="H452" s="7" t="str">
        <f>IF(JPK_FA_EUR!Y440&lt;&gt;"",SUMIFS(JPK_FA_EUR!AI:AI,JPK_FA_EUR!Y:Y,F452)+SUMIFS(JPK_FA_EUR!AK:AK,JPK_FA_EUR!Y:Y,F452)+SUMIFS(JPK_FA_EUR!AM:AM,JPK_FA_EUR!Y:Y,F452)+SUMIFS(JPK_FA_EUR!AM:AM,JPK_FA_EUR!Y:Y,F452)+SUMIFS(JPK_FA_EUR!AO:AO,JPK_FA_EUR!Y:Y,F452)+SUMIFS(JPK_FA_EUR!AQ:AQ,JPK_FA_EUR!Y:Y,F452),"")</f>
        <v/>
      </c>
    </row>
    <row r="453" spans="2:8" x14ac:dyDescent="0.35">
      <c r="B453" s="6" t="str">
        <f>IF(JPK_FA_PLN!Y441&lt;&gt;"",JPK_FA_PLN!Y441,"")</f>
        <v/>
      </c>
      <c r="C453" s="7" t="str">
        <f>IF(JPK_FA_PLN!Y441&lt;&gt;"",SUMIFS(JPK_FA_PLN!AH:AH,JPK_FA_PLN!Y:Y,B453)+SUMIFS(JPK_FA_PLN!AJ:AJ,JPK_FA_PLN!Y:Y,B453)+SUMIFS(JPK_FA_PLN!AL:AL,JPK_FA_PLN!Y:Y,B453)+SUMIFS(JPK_FA_PLN!AN:AN,JPK_FA_PLN!Y:Y,B453)+SUMIFS(JPK_FA_PLN!AP:AP,JPK_FA_PLN!Y:Y,B453)+SUMIFS(JPK_FA_PLN!AR:AR,JPK_FA_PLN!Y:Y,B453),"")</f>
        <v/>
      </c>
      <c r="D453" s="7" t="str">
        <f>IF(JPK_FA_PLN!Y441&lt;&gt;"",SUMIFS(JPK_FA_PLN!AI:AI,JPK_FA_PLN!Y:Y,B453)+SUMIFS(JPK_FA_PLN!AK:AK,JPK_FA_PLN!Y:Y,B453)+SUMIFS(JPK_FA_PLN!AM:AM,JPK_FA_PLN!Y:Y,B453)+SUMIFS(JPK_FA_PLN!AO:AO,JPK_FA_PLN!Y:Y,B453)+SUMIFS(JPK_FA_PLN!AQ:AQ,JPK_FA_PLN!Y:Y,B453),"")</f>
        <v/>
      </c>
      <c r="F453" s="6" t="str">
        <f>IF(JPK_FA_EUR!Y441&lt;&gt;"",JPK_FA_EUR!Y441,"")</f>
        <v/>
      </c>
      <c r="G453" s="7" t="str">
        <f>IF(JPK_FA_EUR!Y441&lt;&gt;"",SUMIFS(JPK_FA_EUR!AH:AH,JPK_FA_EUR!Y:Y,F453)+SUMIFS(JPK_FA_EUR!AJ:AJ,JPK_FA_EUR!Y:Y,F453)+SUMIFS(JPK_FA_EUR!AL:AL,JPK_FA_EUR!Y:Y,F453)+SUMIFS(JPK_FA_EUR!AN:AN,JPK_FA_EUR!Y:Y,F453)+SUMIFS(JPK_FA_EUR!AP:AP,JPK_FA_EUR!Y:Y,F453)+SUMIFS(JPK_FA_EUR!AR:AR,JPK_FA_EUR!Y:Y,F453),"")</f>
        <v/>
      </c>
      <c r="H453" s="7" t="str">
        <f>IF(JPK_FA_EUR!Y441&lt;&gt;"",SUMIFS(JPK_FA_EUR!AI:AI,JPK_FA_EUR!Y:Y,F453)+SUMIFS(JPK_FA_EUR!AK:AK,JPK_FA_EUR!Y:Y,F453)+SUMIFS(JPK_FA_EUR!AM:AM,JPK_FA_EUR!Y:Y,F453)+SUMIFS(JPK_FA_EUR!AM:AM,JPK_FA_EUR!Y:Y,F453)+SUMIFS(JPK_FA_EUR!AO:AO,JPK_FA_EUR!Y:Y,F453)+SUMIFS(JPK_FA_EUR!AQ:AQ,JPK_FA_EUR!Y:Y,F453),"")</f>
        <v/>
      </c>
    </row>
    <row r="454" spans="2:8" x14ac:dyDescent="0.35">
      <c r="B454" s="6" t="str">
        <f>IF(JPK_FA_PLN!Y442&lt;&gt;"",JPK_FA_PLN!Y442,"")</f>
        <v/>
      </c>
      <c r="C454" s="7" t="str">
        <f>IF(JPK_FA_PLN!Y442&lt;&gt;"",SUMIFS(JPK_FA_PLN!AH:AH,JPK_FA_PLN!Y:Y,B454)+SUMIFS(JPK_FA_PLN!AJ:AJ,JPK_FA_PLN!Y:Y,B454)+SUMIFS(JPK_FA_PLN!AL:AL,JPK_FA_PLN!Y:Y,B454)+SUMIFS(JPK_FA_PLN!AN:AN,JPK_FA_PLN!Y:Y,B454)+SUMIFS(JPK_FA_PLN!AP:AP,JPK_FA_PLN!Y:Y,B454)+SUMIFS(JPK_FA_PLN!AR:AR,JPK_FA_PLN!Y:Y,B454),"")</f>
        <v/>
      </c>
      <c r="D454" s="7" t="str">
        <f>IF(JPK_FA_PLN!Y442&lt;&gt;"",SUMIFS(JPK_FA_PLN!AI:AI,JPK_FA_PLN!Y:Y,B454)+SUMIFS(JPK_FA_PLN!AK:AK,JPK_FA_PLN!Y:Y,B454)+SUMIFS(JPK_FA_PLN!AM:AM,JPK_FA_PLN!Y:Y,B454)+SUMIFS(JPK_FA_PLN!AO:AO,JPK_FA_PLN!Y:Y,B454)+SUMIFS(JPK_FA_PLN!AQ:AQ,JPK_FA_PLN!Y:Y,B454),"")</f>
        <v/>
      </c>
      <c r="F454" s="6" t="str">
        <f>IF(JPK_FA_EUR!Y442&lt;&gt;"",JPK_FA_EUR!Y442,"")</f>
        <v/>
      </c>
      <c r="G454" s="7" t="str">
        <f>IF(JPK_FA_EUR!Y442&lt;&gt;"",SUMIFS(JPK_FA_EUR!AH:AH,JPK_FA_EUR!Y:Y,F454)+SUMIFS(JPK_FA_EUR!AJ:AJ,JPK_FA_EUR!Y:Y,F454)+SUMIFS(JPK_FA_EUR!AL:AL,JPK_FA_EUR!Y:Y,F454)+SUMIFS(JPK_FA_EUR!AN:AN,JPK_FA_EUR!Y:Y,F454)+SUMIFS(JPK_FA_EUR!AP:AP,JPK_FA_EUR!Y:Y,F454)+SUMIFS(JPK_FA_EUR!AR:AR,JPK_FA_EUR!Y:Y,F454),"")</f>
        <v/>
      </c>
      <c r="H454" s="7" t="str">
        <f>IF(JPK_FA_EUR!Y442&lt;&gt;"",SUMIFS(JPK_FA_EUR!AI:AI,JPK_FA_EUR!Y:Y,F454)+SUMIFS(JPK_FA_EUR!AK:AK,JPK_FA_EUR!Y:Y,F454)+SUMIFS(JPK_FA_EUR!AM:AM,JPK_FA_EUR!Y:Y,F454)+SUMIFS(JPK_FA_EUR!AM:AM,JPK_FA_EUR!Y:Y,F454)+SUMIFS(JPK_FA_EUR!AO:AO,JPK_FA_EUR!Y:Y,F454)+SUMIFS(JPK_FA_EUR!AQ:AQ,JPK_FA_EUR!Y:Y,F454),"")</f>
        <v/>
      </c>
    </row>
    <row r="455" spans="2:8" x14ac:dyDescent="0.35">
      <c r="B455" s="6" t="str">
        <f>IF(JPK_FA_PLN!Y443&lt;&gt;"",JPK_FA_PLN!Y443,"")</f>
        <v/>
      </c>
      <c r="C455" s="7" t="str">
        <f>IF(JPK_FA_PLN!Y443&lt;&gt;"",SUMIFS(JPK_FA_PLN!AH:AH,JPK_FA_PLN!Y:Y,B455)+SUMIFS(JPK_FA_PLN!AJ:AJ,JPK_FA_PLN!Y:Y,B455)+SUMIFS(JPK_FA_PLN!AL:AL,JPK_FA_PLN!Y:Y,B455)+SUMIFS(JPK_FA_PLN!AN:AN,JPK_FA_PLN!Y:Y,B455)+SUMIFS(JPK_FA_PLN!AP:AP,JPK_FA_PLN!Y:Y,B455)+SUMIFS(JPK_FA_PLN!AR:AR,JPK_FA_PLN!Y:Y,B455),"")</f>
        <v/>
      </c>
      <c r="D455" s="7" t="str">
        <f>IF(JPK_FA_PLN!Y443&lt;&gt;"",SUMIFS(JPK_FA_PLN!AI:AI,JPK_FA_PLN!Y:Y,B455)+SUMIFS(JPK_FA_PLN!AK:AK,JPK_FA_PLN!Y:Y,B455)+SUMIFS(JPK_FA_PLN!AM:AM,JPK_FA_PLN!Y:Y,B455)+SUMIFS(JPK_FA_PLN!AO:AO,JPK_FA_PLN!Y:Y,B455)+SUMIFS(JPK_FA_PLN!AQ:AQ,JPK_FA_PLN!Y:Y,B455),"")</f>
        <v/>
      </c>
      <c r="F455" s="6" t="str">
        <f>IF(JPK_FA_EUR!Y443&lt;&gt;"",JPK_FA_EUR!Y443,"")</f>
        <v/>
      </c>
      <c r="G455" s="7" t="str">
        <f>IF(JPK_FA_EUR!Y443&lt;&gt;"",SUMIFS(JPK_FA_EUR!AH:AH,JPK_FA_EUR!Y:Y,F455)+SUMIFS(JPK_FA_EUR!AJ:AJ,JPK_FA_EUR!Y:Y,F455)+SUMIFS(JPK_FA_EUR!AL:AL,JPK_FA_EUR!Y:Y,F455)+SUMIFS(JPK_FA_EUR!AN:AN,JPK_FA_EUR!Y:Y,F455)+SUMIFS(JPK_FA_EUR!AP:AP,JPK_FA_EUR!Y:Y,F455)+SUMIFS(JPK_FA_EUR!AR:AR,JPK_FA_EUR!Y:Y,F455),"")</f>
        <v/>
      </c>
      <c r="H455" s="7" t="str">
        <f>IF(JPK_FA_EUR!Y443&lt;&gt;"",SUMIFS(JPK_FA_EUR!AI:AI,JPK_FA_EUR!Y:Y,F455)+SUMIFS(JPK_FA_EUR!AK:AK,JPK_FA_EUR!Y:Y,F455)+SUMIFS(JPK_FA_EUR!AM:AM,JPK_FA_EUR!Y:Y,F455)+SUMIFS(JPK_FA_EUR!AM:AM,JPK_FA_EUR!Y:Y,F455)+SUMIFS(JPK_FA_EUR!AO:AO,JPK_FA_EUR!Y:Y,F455)+SUMIFS(JPK_FA_EUR!AQ:AQ,JPK_FA_EUR!Y:Y,F455),"")</f>
        <v/>
      </c>
    </row>
    <row r="456" spans="2:8" x14ac:dyDescent="0.35">
      <c r="B456" s="6" t="str">
        <f>IF(JPK_FA_PLN!Y444&lt;&gt;"",JPK_FA_PLN!Y444,"")</f>
        <v/>
      </c>
      <c r="C456" s="7" t="str">
        <f>IF(JPK_FA_PLN!Y444&lt;&gt;"",SUMIFS(JPK_FA_PLN!AH:AH,JPK_FA_PLN!Y:Y,B456)+SUMIFS(JPK_FA_PLN!AJ:AJ,JPK_FA_PLN!Y:Y,B456)+SUMIFS(JPK_FA_PLN!AL:AL,JPK_FA_PLN!Y:Y,B456)+SUMIFS(JPK_FA_PLN!AN:AN,JPK_FA_PLN!Y:Y,B456)+SUMIFS(JPK_FA_PLN!AP:AP,JPK_FA_PLN!Y:Y,B456)+SUMIFS(JPK_FA_PLN!AR:AR,JPK_FA_PLN!Y:Y,B456),"")</f>
        <v/>
      </c>
      <c r="D456" s="7" t="str">
        <f>IF(JPK_FA_PLN!Y444&lt;&gt;"",SUMIFS(JPK_FA_PLN!AI:AI,JPK_FA_PLN!Y:Y,B456)+SUMIFS(JPK_FA_PLN!AK:AK,JPK_FA_PLN!Y:Y,B456)+SUMIFS(JPK_FA_PLN!AM:AM,JPK_FA_PLN!Y:Y,B456)+SUMIFS(JPK_FA_PLN!AO:AO,JPK_FA_PLN!Y:Y,B456)+SUMIFS(JPK_FA_PLN!AQ:AQ,JPK_FA_PLN!Y:Y,B456),"")</f>
        <v/>
      </c>
      <c r="F456" s="6" t="str">
        <f>IF(JPK_FA_EUR!Y444&lt;&gt;"",JPK_FA_EUR!Y444,"")</f>
        <v/>
      </c>
      <c r="G456" s="7" t="str">
        <f>IF(JPK_FA_EUR!Y444&lt;&gt;"",SUMIFS(JPK_FA_EUR!AH:AH,JPK_FA_EUR!Y:Y,F456)+SUMIFS(JPK_FA_EUR!AJ:AJ,JPK_FA_EUR!Y:Y,F456)+SUMIFS(JPK_FA_EUR!AL:AL,JPK_FA_EUR!Y:Y,F456)+SUMIFS(JPK_FA_EUR!AN:AN,JPK_FA_EUR!Y:Y,F456)+SUMIFS(JPK_FA_EUR!AP:AP,JPK_FA_EUR!Y:Y,F456)+SUMIFS(JPK_FA_EUR!AR:AR,JPK_FA_EUR!Y:Y,F456),"")</f>
        <v/>
      </c>
      <c r="H456" s="7" t="str">
        <f>IF(JPK_FA_EUR!Y444&lt;&gt;"",SUMIFS(JPK_FA_EUR!AI:AI,JPK_FA_EUR!Y:Y,F456)+SUMIFS(JPK_FA_EUR!AK:AK,JPK_FA_EUR!Y:Y,F456)+SUMIFS(JPK_FA_EUR!AM:AM,JPK_FA_EUR!Y:Y,F456)+SUMIFS(JPK_FA_EUR!AM:AM,JPK_FA_EUR!Y:Y,F456)+SUMIFS(JPK_FA_EUR!AO:AO,JPK_FA_EUR!Y:Y,F456)+SUMIFS(JPK_FA_EUR!AQ:AQ,JPK_FA_EUR!Y:Y,F456),"")</f>
        <v/>
      </c>
    </row>
    <row r="457" spans="2:8" x14ac:dyDescent="0.35">
      <c r="B457" s="6" t="str">
        <f>IF(JPK_FA_PLN!Y445&lt;&gt;"",JPK_FA_PLN!Y445,"")</f>
        <v/>
      </c>
      <c r="C457" s="7" t="str">
        <f>IF(JPK_FA_PLN!Y445&lt;&gt;"",SUMIFS(JPK_FA_PLN!AH:AH,JPK_FA_PLN!Y:Y,B457)+SUMIFS(JPK_FA_PLN!AJ:AJ,JPK_FA_PLN!Y:Y,B457)+SUMIFS(JPK_FA_PLN!AL:AL,JPK_FA_PLN!Y:Y,B457)+SUMIFS(JPK_FA_PLN!AN:AN,JPK_FA_PLN!Y:Y,B457)+SUMIFS(JPK_FA_PLN!AP:AP,JPK_FA_PLN!Y:Y,B457)+SUMIFS(JPK_FA_PLN!AR:AR,JPK_FA_PLN!Y:Y,B457),"")</f>
        <v/>
      </c>
      <c r="D457" s="7" t="str">
        <f>IF(JPK_FA_PLN!Y445&lt;&gt;"",SUMIFS(JPK_FA_PLN!AI:AI,JPK_FA_PLN!Y:Y,B457)+SUMIFS(JPK_FA_PLN!AK:AK,JPK_FA_PLN!Y:Y,B457)+SUMIFS(JPK_FA_PLN!AM:AM,JPK_FA_PLN!Y:Y,B457)+SUMIFS(JPK_FA_PLN!AO:AO,JPK_FA_PLN!Y:Y,B457)+SUMIFS(JPK_FA_PLN!AQ:AQ,JPK_FA_PLN!Y:Y,B457),"")</f>
        <v/>
      </c>
      <c r="F457" s="6" t="str">
        <f>IF(JPK_FA_EUR!Y445&lt;&gt;"",JPK_FA_EUR!Y445,"")</f>
        <v/>
      </c>
      <c r="G457" s="7" t="str">
        <f>IF(JPK_FA_EUR!Y445&lt;&gt;"",SUMIFS(JPK_FA_EUR!AH:AH,JPK_FA_EUR!Y:Y,F457)+SUMIFS(JPK_FA_EUR!AJ:AJ,JPK_FA_EUR!Y:Y,F457)+SUMIFS(JPK_FA_EUR!AL:AL,JPK_FA_EUR!Y:Y,F457)+SUMIFS(JPK_FA_EUR!AN:AN,JPK_FA_EUR!Y:Y,F457)+SUMIFS(JPK_FA_EUR!AP:AP,JPK_FA_EUR!Y:Y,F457)+SUMIFS(JPK_FA_EUR!AR:AR,JPK_FA_EUR!Y:Y,F457),"")</f>
        <v/>
      </c>
      <c r="H457" s="7" t="str">
        <f>IF(JPK_FA_EUR!Y445&lt;&gt;"",SUMIFS(JPK_FA_EUR!AI:AI,JPK_FA_EUR!Y:Y,F457)+SUMIFS(JPK_FA_EUR!AK:AK,JPK_FA_EUR!Y:Y,F457)+SUMIFS(JPK_FA_EUR!AM:AM,JPK_FA_EUR!Y:Y,F457)+SUMIFS(JPK_FA_EUR!AM:AM,JPK_FA_EUR!Y:Y,F457)+SUMIFS(JPK_FA_EUR!AO:AO,JPK_FA_EUR!Y:Y,F457)+SUMIFS(JPK_FA_EUR!AQ:AQ,JPK_FA_EUR!Y:Y,F457),"")</f>
        <v/>
      </c>
    </row>
    <row r="458" spans="2:8" x14ac:dyDescent="0.35">
      <c r="B458" s="6" t="str">
        <f>IF(JPK_FA_PLN!Y446&lt;&gt;"",JPK_FA_PLN!Y446,"")</f>
        <v/>
      </c>
      <c r="C458" s="7" t="str">
        <f>IF(JPK_FA_PLN!Y446&lt;&gt;"",SUMIFS(JPK_FA_PLN!AH:AH,JPK_FA_PLN!Y:Y,B458)+SUMIFS(JPK_FA_PLN!AJ:AJ,JPK_FA_PLN!Y:Y,B458)+SUMIFS(JPK_FA_PLN!AL:AL,JPK_FA_PLN!Y:Y,B458)+SUMIFS(JPK_FA_PLN!AN:AN,JPK_FA_PLN!Y:Y,B458)+SUMIFS(JPK_FA_PLN!AP:AP,JPK_FA_PLN!Y:Y,B458)+SUMIFS(JPK_FA_PLN!AR:AR,JPK_FA_PLN!Y:Y,B458),"")</f>
        <v/>
      </c>
      <c r="D458" s="7" t="str">
        <f>IF(JPK_FA_PLN!Y446&lt;&gt;"",SUMIFS(JPK_FA_PLN!AI:AI,JPK_FA_PLN!Y:Y,B458)+SUMIFS(JPK_FA_PLN!AK:AK,JPK_FA_PLN!Y:Y,B458)+SUMIFS(JPK_FA_PLN!AM:AM,JPK_FA_PLN!Y:Y,B458)+SUMIFS(JPK_FA_PLN!AO:AO,JPK_FA_PLN!Y:Y,B458)+SUMIFS(JPK_FA_PLN!AQ:AQ,JPK_FA_PLN!Y:Y,B458),"")</f>
        <v/>
      </c>
      <c r="F458" s="6" t="str">
        <f>IF(JPK_FA_EUR!Y446&lt;&gt;"",JPK_FA_EUR!Y446,"")</f>
        <v/>
      </c>
      <c r="G458" s="7" t="str">
        <f>IF(JPK_FA_EUR!Y446&lt;&gt;"",SUMIFS(JPK_FA_EUR!AH:AH,JPK_FA_EUR!Y:Y,F458)+SUMIFS(JPK_FA_EUR!AJ:AJ,JPK_FA_EUR!Y:Y,F458)+SUMIFS(JPK_FA_EUR!AL:AL,JPK_FA_EUR!Y:Y,F458)+SUMIFS(JPK_FA_EUR!AN:AN,JPK_FA_EUR!Y:Y,F458)+SUMIFS(JPK_FA_EUR!AP:AP,JPK_FA_EUR!Y:Y,F458)+SUMIFS(JPK_FA_EUR!AR:AR,JPK_FA_EUR!Y:Y,F458),"")</f>
        <v/>
      </c>
      <c r="H458" s="7" t="str">
        <f>IF(JPK_FA_EUR!Y446&lt;&gt;"",SUMIFS(JPK_FA_EUR!AI:AI,JPK_FA_EUR!Y:Y,F458)+SUMIFS(JPK_FA_EUR!AK:AK,JPK_FA_EUR!Y:Y,F458)+SUMIFS(JPK_FA_EUR!AM:AM,JPK_FA_EUR!Y:Y,F458)+SUMIFS(JPK_FA_EUR!AM:AM,JPK_FA_EUR!Y:Y,F458)+SUMIFS(JPK_FA_EUR!AO:AO,JPK_FA_EUR!Y:Y,F458)+SUMIFS(JPK_FA_EUR!AQ:AQ,JPK_FA_EUR!Y:Y,F458),"")</f>
        <v/>
      </c>
    </row>
    <row r="459" spans="2:8" x14ac:dyDescent="0.35">
      <c r="B459" s="6" t="str">
        <f>IF(JPK_FA_PLN!Y447&lt;&gt;"",JPK_FA_PLN!Y447,"")</f>
        <v/>
      </c>
      <c r="C459" s="7" t="str">
        <f>IF(JPK_FA_PLN!Y447&lt;&gt;"",SUMIFS(JPK_FA_PLN!AH:AH,JPK_FA_PLN!Y:Y,B459)+SUMIFS(JPK_FA_PLN!AJ:AJ,JPK_FA_PLN!Y:Y,B459)+SUMIFS(JPK_FA_PLN!AL:AL,JPK_FA_PLN!Y:Y,B459)+SUMIFS(JPK_FA_PLN!AN:AN,JPK_FA_PLN!Y:Y,B459)+SUMIFS(JPK_FA_PLN!AP:AP,JPK_FA_PLN!Y:Y,B459)+SUMIFS(JPK_FA_PLN!AR:AR,JPK_FA_PLN!Y:Y,B459),"")</f>
        <v/>
      </c>
      <c r="D459" s="7" t="str">
        <f>IF(JPK_FA_PLN!Y447&lt;&gt;"",SUMIFS(JPK_FA_PLN!AI:AI,JPK_FA_PLN!Y:Y,B459)+SUMIFS(JPK_FA_PLN!AK:AK,JPK_FA_PLN!Y:Y,B459)+SUMIFS(JPK_FA_PLN!AM:AM,JPK_FA_PLN!Y:Y,B459)+SUMIFS(JPK_FA_PLN!AO:AO,JPK_FA_PLN!Y:Y,B459)+SUMIFS(JPK_FA_PLN!AQ:AQ,JPK_FA_PLN!Y:Y,B459),"")</f>
        <v/>
      </c>
      <c r="F459" s="6" t="str">
        <f>IF(JPK_FA_EUR!Y447&lt;&gt;"",JPK_FA_EUR!Y447,"")</f>
        <v/>
      </c>
      <c r="G459" s="7" t="str">
        <f>IF(JPK_FA_EUR!Y447&lt;&gt;"",SUMIFS(JPK_FA_EUR!AH:AH,JPK_FA_EUR!Y:Y,F459)+SUMIFS(JPK_FA_EUR!AJ:AJ,JPK_FA_EUR!Y:Y,F459)+SUMIFS(JPK_FA_EUR!AL:AL,JPK_FA_EUR!Y:Y,F459)+SUMIFS(JPK_FA_EUR!AN:AN,JPK_FA_EUR!Y:Y,F459)+SUMIFS(JPK_FA_EUR!AP:AP,JPK_FA_EUR!Y:Y,F459)+SUMIFS(JPK_FA_EUR!AR:AR,JPK_FA_EUR!Y:Y,F459),"")</f>
        <v/>
      </c>
      <c r="H459" s="7" t="str">
        <f>IF(JPK_FA_EUR!Y447&lt;&gt;"",SUMIFS(JPK_FA_EUR!AI:AI,JPK_FA_EUR!Y:Y,F459)+SUMIFS(JPK_FA_EUR!AK:AK,JPK_FA_EUR!Y:Y,F459)+SUMIFS(JPK_FA_EUR!AM:AM,JPK_FA_EUR!Y:Y,F459)+SUMIFS(JPK_FA_EUR!AM:AM,JPK_FA_EUR!Y:Y,F459)+SUMIFS(JPK_FA_EUR!AO:AO,JPK_FA_EUR!Y:Y,F459)+SUMIFS(JPK_FA_EUR!AQ:AQ,JPK_FA_EUR!Y:Y,F459),"")</f>
        <v/>
      </c>
    </row>
    <row r="460" spans="2:8" x14ac:dyDescent="0.35">
      <c r="B460" s="6" t="str">
        <f>IF(JPK_FA_PLN!Y448&lt;&gt;"",JPK_FA_PLN!Y448,"")</f>
        <v/>
      </c>
      <c r="C460" s="7" t="str">
        <f>IF(JPK_FA_PLN!Y448&lt;&gt;"",SUMIFS(JPK_FA_PLN!AH:AH,JPK_FA_PLN!Y:Y,B460)+SUMIFS(JPK_FA_PLN!AJ:AJ,JPK_FA_PLN!Y:Y,B460)+SUMIFS(JPK_FA_PLN!AL:AL,JPK_FA_PLN!Y:Y,B460)+SUMIFS(JPK_FA_PLN!AN:AN,JPK_FA_PLN!Y:Y,B460)+SUMIFS(JPK_FA_PLN!AP:AP,JPK_FA_PLN!Y:Y,B460)+SUMIFS(JPK_FA_PLN!AR:AR,JPK_FA_PLN!Y:Y,B460),"")</f>
        <v/>
      </c>
      <c r="D460" s="7" t="str">
        <f>IF(JPK_FA_PLN!Y448&lt;&gt;"",SUMIFS(JPK_FA_PLN!AI:AI,JPK_FA_PLN!Y:Y,B460)+SUMIFS(JPK_FA_PLN!AK:AK,JPK_FA_PLN!Y:Y,B460)+SUMIFS(JPK_FA_PLN!AM:AM,JPK_FA_PLN!Y:Y,B460)+SUMIFS(JPK_FA_PLN!AO:AO,JPK_FA_PLN!Y:Y,B460)+SUMIFS(JPK_FA_PLN!AQ:AQ,JPK_FA_PLN!Y:Y,B460),"")</f>
        <v/>
      </c>
      <c r="F460" s="6" t="str">
        <f>IF(JPK_FA_EUR!Y448&lt;&gt;"",JPK_FA_EUR!Y448,"")</f>
        <v/>
      </c>
      <c r="G460" s="7" t="str">
        <f>IF(JPK_FA_EUR!Y448&lt;&gt;"",SUMIFS(JPK_FA_EUR!AH:AH,JPK_FA_EUR!Y:Y,F460)+SUMIFS(JPK_FA_EUR!AJ:AJ,JPK_FA_EUR!Y:Y,F460)+SUMIFS(JPK_FA_EUR!AL:AL,JPK_FA_EUR!Y:Y,F460)+SUMIFS(JPK_FA_EUR!AN:AN,JPK_FA_EUR!Y:Y,F460)+SUMIFS(JPK_FA_EUR!AP:AP,JPK_FA_EUR!Y:Y,F460)+SUMIFS(JPK_FA_EUR!AR:AR,JPK_FA_EUR!Y:Y,F460),"")</f>
        <v/>
      </c>
      <c r="H460" s="7" t="str">
        <f>IF(JPK_FA_EUR!Y448&lt;&gt;"",SUMIFS(JPK_FA_EUR!AI:AI,JPK_FA_EUR!Y:Y,F460)+SUMIFS(JPK_FA_EUR!AK:AK,JPK_FA_EUR!Y:Y,F460)+SUMIFS(JPK_FA_EUR!AM:AM,JPK_FA_EUR!Y:Y,F460)+SUMIFS(JPK_FA_EUR!AM:AM,JPK_FA_EUR!Y:Y,F460)+SUMIFS(JPK_FA_EUR!AO:AO,JPK_FA_EUR!Y:Y,F460)+SUMIFS(JPK_FA_EUR!AQ:AQ,JPK_FA_EUR!Y:Y,F460),"")</f>
        <v/>
      </c>
    </row>
    <row r="461" spans="2:8" x14ac:dyDescent="0.35">
      <c r="B461" s="6" t="str">
        <f>IF(JPK_FA_PLN!Y449&lt;&gt;"",JPK_FA_PLN!Y449,"")</f>
        <v/>
      </c>
      <c r="C461" s="7" t="str">
        <f>IF(JPK_FA_PLN!Y449&lt;&gt;"",SUMIFS(JPK_FA_PLN!AH:AH,JPK_FA_PLN!Y:Y,B461)+SUMIFS(JPK_FA_PLN!AJ:AJ,JPK_FA_PLN!Y:Y,B461)+SUMIFS(JPK_FA_PLN!AL:AL,JPK_FA_PLN!Y:Y,B461)+SUMIFS(JPK_FA_PLN!AN:AN,JPK_FA_PLN!Y:Y,B461)+SUMIFS(JPK_FA_PLN!AP:AP,JPK_FA_PLN!Y:Y,B461)+SUMIFS(JPK_FA_PLN!AR:AR,JPK_FA_PLN!Y:Y,B461),"")</f>
        <v/>
      </c>
      <c r="D461" s="7" t="str">
        <f>IF(JPK_FA_PLN!Y449&lt;&gt;"",SUMIFS(JPK_FA_PLN!AI:AI,JPK_FA_PLN!Y:Y,B461)+SUMIFS(JPK_FA_PLN!AK:AK,JPK_FA_PLN!Y:Y,B461)+SUMIFS(JPK_FA_PLN!AM:AM,JPK_FA_PLN!Y:Y,B461)+SUMIFS(JPK_FA_PLN!AO:AO,JPK_FA_PLN!Y:Y,B461)+SUMIFS(JPK_FA_PLN!AQ:AQ,JPK_FA_PLN!Y:Y,B461),"")</f>
        <v/>
      </c>
      <c r="F461" s="6" t="str">
        <f>IF(JPK_FA_EUR!Y449&lt;&gt;"",JPK_FA_EUR!Y449,"")</f>
        <v/>
      </c>
      <c r="G461" s="7" t="str">
        <f>IF(JPK_FA_EUR!Y449&lt;&gt;"",SUMIFS(JPK_FA_EUR!AH:AH,JPK_FA_EUR!Y:Y,F461)+SUMIFS(JPK_FA_EUR!AJ:AJ,JPK_FA_EUR!Y:Y,F461)+SUMIFS(JPK_FA_EUR!AL:AL,JPK_FA_EUR!Y:Y,F461)+SUMIFS(JPK_FA_EUR!AN:AN,JPK_FA_EUR!Y:Y,F461)+SUMIFS(JPK_FA_EUR!AP:AP,JPK_FA_EUR!Y:Y,F461)+SUMIFS(JPK_FA_EUR!AR:AR,JPK_FA_EUR!Y:Y,F461),"")</f>
        <v/>
      </c>
      <c r="H461" s="7" t="str">
        <f>IF(JPK_FA_EUR!Y449&lt;&gt;"",SUMIFS(JPK_FA_EUR!AI:AI,JPK_FA_EUR!Y:Y,F461)+SUMIFS(JPK_FA_EUR!AK:AK,JPK_FA_EUR!Y:Y,F461)+SUMIFS(JPK_FA_EUR!AM:AM,JPK_FA_EUR!Y:Y,F461)+SUMIFS(JPK_FA_EUR!AM:AM,JPK_FA_EUR!Y:Y,F461)+SUMIFS(JPK_FA_EUR!AO:AO,JPK_FA_EUR!Y:Y,F461)+SUMIFS(JPK_FA_EUR!AQ:AQ,JPK_FA_EUR!Y:Y,F461),"")</f>
        <v/>
      </c>
    </row>
    <row r="462" spans="2:8" x14ac:dyDescent="0.35">
      <c r="B462" s="6" t="str">
        <f>IF(JPK_FA_PLN!Y450&lt;&gt;"",JPK_FA_PLN!Y450,"")</f>
        <v/>
      </c>
      <c r="C462" s="7" t="str">
        <f>IF(JPK_FA_PLN!Y450&lt;&gt;"",SUMIFS(JPK_FA_PLN!AH:AH,JPK_FA_PLN!Y:Y,B462)+SUMIFS(JPK_FA_PLN!AJ:AJ,JPK_FA_PLN!Y:Y,B462)+SUMIFS(JPK_FA_PLN!AL:AL,JPK_FA_PLN!Y:Y,B462)+SUMIFS(JPK_FA_PLN!AN:AN,JPK_FA_PLN!Y:Y,B462)+SUMIFS(JPK_FA_PLN!AP:AP,JPK_FA_PLN!Y:Y,B462)+SUMIFS(JPK_FA_PLN!AR:AR,JPK_FA_PLN!Y:Y,B462),"")</f>
        <v/>
      </c>
      <c r="D462" s="7" t="str">
        <f>IF(JPK_FA_PLN!Y450&lt;&gt;"",SUMIFS(JPK_FA_PLN!AI:AI,JPK_FA_PLN!Y:Y,B462)+SUMIFS(JPK_FA_PLN!AK:AK,JPK_FA_PLN!Y:Y,B462)+SUMIFS(JPK_FA_PLN!AM:AM,JPK_FA_PLN!Y:Y,B462)+SUMIFS(JPK_FA_PLN!AO:AO,JPK_FA_PLN!Y:Y,B462)+SUMIFS(JPK_FA_PLN!AQ:AQ,JPK_FA_PLN!Y:Y,B462),"")</f>
        <v/>
      </c>
      <c r="F462" s="6" t="str">
        <f>IF(JPK_FA_EUR!Y450&lt;&gt;"",JPK_FA_EUR!Y450,"")</f>
        <v/>
      </c>
      <c r="G462" s="7" t="str">
        <f>IF(JPK_FA_EUR!Y450&lt;&gt;"",SUMIFS(JPK_FA_EUR!AH:AH,JPK_FA_EUR!Y:Y,F462)+SUMIFS(JPK_FA_EUR!AJ:AJ,JPK_FA_EUR!Y:Y,F462)+SUMIFS(JPK_FA_EUR!AL:AL,JPK_FA_EUR!Y:Y,F462)+SUMIFS(JPK_FA_EUR!AN:AN,JPK_FA_EUR!Y:Y,F462)+SUMIFS(JPK_FA_EUR!AP:AP,JPK_FA_EUR!Y:Y,F462)+SUMIFS(JPK_FA_EUR!AR:AR,JPK_FA_EUR!Y:Y,F462),"")</f>
        <v/>
      </c>
      <c r="H462" s="7" t="str">
        <f>IF(JPK_FA_EUR!Y450&lt;&gt;"",SUMIFS(JPK_FA_EUR!AI:AI,JPK_FA_EUR!Y:Y,F462)+SUMIFS(JPK_FA_EUR!AK:AK,JPK_FA_EUR!Y:Y,F462)+SUMIFS(JPK_FA_EUR!AM:AM,JPK_FA_EUR!Y:Y,F462)+SUMIFS(JPK_FA_EUR!AM:AM,JPK_FA_EUR!Y:Y,F462)+SUMIFS(JPK_FA_EUR!AO:AO,JPK_FA_EUR!Y:Y,F462)+SUMIFS(JPK_FA_EUR!AQ:AQ,JPK_FA_EUR!Y:Y,F462),"")</f>
        <v/>
      </c>
    </row>
    <row r="463" spans="2:8" x14ac:dyDescent="0.35">
      <c r="B463" s="6" t="str">
        <f>IF(JPK_FA_PLN!Y451&lt;&gt;"",JPK_FA_PLN!Y451,"")</f>
        <v/>
      </c>
      <c r="C463" s="7" t="str">
        <f>IF(JPK_FA_PLN!Y451&lt;&gt;"",SUMIFS(JPK_FA_PLN!AH:AH,JPK_FA_PLN!Y:Y,B463)+SUMIFS(JPK_FA_PLN!AJ:AJ,JPK_FA_PLN!Y:Y,B463)+SUMIFS(JPK_FA_PLN!AL:AL,JPK_FA_PLN!Y:Y,B463)+SUMIFS(JPK_FA_PLN!AN:AN,JPK_FA_PLN!Y:Y,B463)+SUMIFS(JPK_FA_PLN!AP:AP,JPK_FA_PLN!Y:Y,B463)+SUMIFS(JPK_FA_PLN!AR:AR,JPK_FA_PLN!Y:Y,B463),"")</f>
        <v/>
      </c>
      <c r="D463" s="7" t="str">
        <f>IF(JPK_FA_PLN!Y451&lt;&gt;"",SUMIFS(JPK_FA_PLN!AI:AI,JPK_FA_PLN!Y:Y,B463)+SUMIFS(JPK_FA_PLN!AK:AK,JPK_FA_PLN!Y:Y,B463)+SUMIFS(JPK_FA_PLN!AM:AM,JPK_FA_PLN!Y:Y,B463)+SUMIFS(JPK_FA_PLN!AO:AO,JPK_FA_PLN!Y:Y,B463)+SUMIFS(JPK_FA_PLN!AQ:AQ,JPK_FA_PLN!Y:Y,B463),"")</f>
        <v/>
      </c>
      <c r="F463" s="6" t="str">
        <f>IF(JPK_FA_EUR!Y451&lt;&gt;"",JPK_FA_EUR!Y451,"")</f>
        <v/>
      </c>
      <c r="G463" s="7" t="str">
        <f>IF(JPK_FA_EUR!Y451&lt;&gt;"",SUMIFS(JPK_FA_EUR!AH:AH,JPK_FA_EUR!Y:Y,F463)+SUMIFS(JPK_FA_EUR!AJ:AJ,JPK_FA_EUR!Y:Y,F463)+SUMIFS(JPK_FA_EUR!AL:AL,JPK_FA_EUR!Y:Y,F463)+SUMIFS(JPK_FA_EUR!AN:AN,JPK_FA_EUR!Y:Y,F463)+SUMIFS(JPK_FA_EUR!AP:AP,JPK_FA_EUR!Y:Y,F463)+SUMIFS(JPK_FA_EUR!AR:AR,JPK_FA_EUR!Y:Y,F463),"")</f>
        <v/>
      </c>
      <c r="H463" s="7" t="str">
        <f>IF(JPK_FA_EUR!Y451&lt;&gt;"",SUMIFS(JPK_FA_EUR!AI:AI,JPK_FA_EUR!Y:Y,F463)+SUMIFS(JPK_FA_EUR!AK:AK,JPK_FA_EUR!Y:Y,F463)+SUMIFS(JPK_FA_EUR!AM:AM,JPK_FA_EUR!Y:Y,F463)+SUMIFS(JPK_FA_EUR!AM:AM,JPK_FA_EUR!Y:Y,F463)+SUMIFS(JPK_FA_EUR!AO:AO,JPK_FA_EUR!Y:Y,F463)+SUMIFS(JPK_FA_EUR!AQ:AQ,JPK_FA_EUR!Y:Y,F463),"")</f>
        <v/>
      </c>
    </row>
    <row r="464" spans="2:8" x14ac:dyDescent="0.35">
      <c r="B464" s="6" t="str">
        <f>IF(JPK_FA_PLN!Y452&lt;&gt;"",JPK_FA_PLN!Y452,"")</f>
        <v/>
      </c>
      <c r="C464" s="7" t="str">
        <f>IF(JPK_FA_PLN!Y452&lt;&gt;"",SUMIFS(JPK_FA_PLN!AH:AH,JPK_FA_PLN!Y:Y,B464)+SUMIFS(JPK_FA_PLN!AJ:AJ,JPK_FA_PLN!Y:Y,B464)+SUMIFS(JPK_FA_PLN!AL:AL,JPK_FA_PLN!Y:Y,B464)+SUMIFS(JPK_FA_PLN!AN:AN,JPK_FA_PLN!Y:Y,B464)+SUMIFS(JPK_FA_PLN!AP:AP,JPK_FA_PLN!Y:Y,B464)+SUMIFS(JPK_FA_PLN!AR:AR,JPK_FA_PLN!Y:Y,B464),"")</f>
        <v/>
      </c>
      <c r="D464" s="7" t="str">
        <f>IF(JPK_FA_PLN!Y452&lt;&gt;"",SUMIFS(JPK_FA_PLN!AI:AI,JPK_FA_PLN!Y:Y,B464)+SUMIFS(JPK_FA_PLN!AK:AK,JPK_FA_PLN!Y:Y,B464)+SUMIFS(JPK_FA_PLN!AM:AM,JPK_FA_PLN!Y:Y,B464)+SUMIFS(JPK_FA_PLN!AO:AO,JPK_FA_PLN!Y:Y,B464)+SUMIFS(JPK_FA_PLN!AQ:AQ,JPK_FA_PLN!Y:Y,B464),"")</f>
        <v/>
      </c>
      <c r="F464" s="6" t="str">
        <f>IF(JPK_FA_EUR!Y452&lt;&gt;"",JPK_FA_EUR!Y452,"")</f>
        <v/>
      </c>
      <c r="G464" s="7" t="str">
        <f>IF(JPK_FA_EUR!Y452&lt;&gt;"",SUMIFS(JPK_FA_EUR!AH:AH,JPK_FA_EUR!Y:Y,F464)+SUMIFS(JPK_FA_EUR!AJ:AJ,JPK_FA_EUR!Y:Y,F464)+SUMIFS(JPK_FA_EUR!AL:AL,JPK_FA_EUR!Y:Y,F464)+SUMIFS(JPK_FA_EUR!AN:AN,JPK_FA_EUR!Y:Y,F464)+SUMIFS(JPK_FA_EUR!AP:AP,JPK_FA_EUR!Y:Y,F464)+SUMIFS(JPK_FA_EUR!AR:AR,JPK_FA_EUR!Y:Y,F464),"")</f>
        <v/>
      </c>
      <c r="H464" s="7" t="str">
        <f>IF(JPK_FA_EUR!Y452&lt;&gt;"",SUMIFS(JPK_FA_EUR!AI:AI,JPK_FA_EUR!Y:Y,F464)+SUMIFS(JPK_FA_EUR!AK:AK,JPK_FA_EUR!Y:Y,F464)+SUMIFS(JPK_FA_EUR!AM:AM,JPK_FA_EUR!Y:Y,F464)+SUMIFS(JPK_FA_EUR!AM:AM,JPK_FA_EUR!Y:Y,F464)+SUMIFS(JPK_FA_EUR!AO:AO,JPK_FA_EUR!Y:Y,F464)+SUMIFS(JPK_FA_EUR!AQ:AQ,JPK_FA_EUR!Y:Y,F464),"")</f>
        <v/>
      </c>
    </row>
    <row r="465" spans="2:8" x14ac:dyDescent="0.35">
      <c r="B465" s="6" t="str">
        <f>IF(JPK_FA_PLN!Y453&lt;&gt;"",JPK_FA_PLN!Y453,"")</f>
        <v/>
      </c>
      <c r="C465" s="7" t="str">
        <f>IF(JPK_FA_PLN!Y453&lt;&gt;"",SUMIFS(JPK_FA_PLN!AH:AH,JPK_FA_PLN!Y:Y,B465)+SUMIFS(JPK_FA_PLN!AJ:AJ,JPK_FA_PLN!Y:Y,B465)+SUMIFS(JPK_FA_PLN!AL:AL,JPK_FA_PLN!Y:Y,B465)+SUMIFS(JPK_FA_PLN!AN:AN,JPK_FA_PLN!Y:Y,B465)+SUMIFS(JPK_FA_PLN!AP:AP,JPK_FA_PLN!Y:Y,B465)+SUMIFS(JPK_FA_PLN!AR:AR,JPK_FA_PLN!Y:Y,B465),"")</f>
        <v/>
      </c>
      <c r="D465" s="7" t="str">
        <f>IF(JPK_FA_PLN!Y453&lt;&gt;"",SUMIFS(JPK_FA_PLN!AI:AI,JPK_FA_PLN!Y:Y,B465)+SUMIFS(JPK_FA_PLN!AK:AK,JPK_FA_PLN!Y:Y,B465)+SUMIFS(JPK_FA_PLN!AM:AM,JPK_FA_PLN!Y:Y,B465)+SUMIFS(JPK_FA_PLN!AO:AO,JPK_FA_PLN!Y:Y,B465)+SUMIFS(JPK_FA_PLN!AQ:AQ,JPK_FA_PLN!Y:Y,B465),"")</f>
        <v/>
      </c>
      <c r="F465" s="6" t="str">
        <f>IF(JPK_FA_EUR!Y453&lt;&gt;"",JPK_FA_EUR!Y453,"")</f>
        <v/>
      </c>
      <c r="G465" s="7" t="str">
        <f>IF(JPK_FA_EUR!Y453&lt;&gt;"",SUMIFS(JPK_FA_EUR!AH:AH,JPK_FA_EUR!Y:Y,F465)+SUMIFS(JPK_FA_EUR!AJ:AJ,JPK_FA_EUR!Y:Y,F465)+SUMIFS(JPK_FA_EUR!AL:AL,JPK_FA_EUR!Y:Y,F465)+SUMIFS(JPK_FA_EUR!AN:AN,JPK_FA_EUR!Y:Y,F465)+SUMIFS(JPK_FA_EUR!AP:AP,JPK_FA_EUR!Y:Y,F465)+SUMIFS(JPK_FA_EUR!AR:AR,JPK_FA_EUR!Y:Y,F465),"")</f>
        <v/>
      </c>
      <c r="H465" s="7" t="str">
        <f>IF(JPK_FA_EUR!Y453&lt;&gt;"",SUMIFS(JPK_FA_EUR!AI:AI,JPK_FA_EUR!Y:Y,F465)+SUMIFS(JPK_FA_EUR!AK:AK,JPK_FA_EUR!Y:Y,F465)+SUMIFS(JPK_FA_EUR!AM:AM,JPK_FA_EUR!Y:Y,F465)+SUMIFS(JPK_FA_EUR!AM:AM,JPK_FA_EUR!Y:Y,F465)+SUMIFS(JPK_FA_EUR!AO:AO,JPK_FA_EUR!Y:Y,F465)+SUMIFS(JPK_FA_EUR!AQ:AQ,JPK_FA_EUR!Y:Y,F465),"")</f>
        <v/>
      </c>
    </row>
    <row r="466" spans="2:8" x14ac:dyDescent="0.35">
      <c r="B466" s="6" t="str">
        <f>IF(JPK_FA_PLN!Y454&lt;&gt;"",JPK_FA_PLN!Y454,"")</f>
        <v/>
      </c>
      <c r="C466" s="7" t="str">
        <f>IF(JPK_FA_PLN!Y454&lt;&gt;"",SUMIFS(JPK_FA_PLN!AH:AH,JPK_FA_PLN!Y:Y,B466)+SUMIFS(JPK_FA_PLN!AJ:AJ,JPK_FA_PLN!Y:Y,B466)+SUMIFS(JPK_FA_PLN!AL:AL,JPK_FA_PLN!Y:Y,B466)+SUMIFS(JPK_FA_PLN!AN:AN,JPK_FA_PLN!Y:Y,B466)+SUMIFS(JPK_FA_PLN!AP:AP,JPK_FA_PLN!Y:Y,B466)+SUMIFS(JPK_FA_PLN!AR:AR,JPK_FA_PLN!Y:Y,B466),"")</f>
        <v/>
      </c>
      <c r="D466" s="7" t="str">
        <f>IF(JPK_FA_PLN!Y454&lt;&gt;"",SUMIFS(JPK_FA_PLN!AI:AI,JPK_FA_PLN!Y:Y,B466)+SUMIFS(JPK_FA_PLN!AK:AK,JPK_FA_PLN!Y:Y,B466)+SUMIFS(JPK_FA_PLN!AM:AM,JPK_FA_PLN!Y:Y,B466)+SUMIFS(JPK_FA_PLN!AO:AO,JPK_FA_PLN!Y:Y,B466)+SUMIFS(JPK_FA_PLN!AQ:AQ,JPK_FA_PLN!Y:Y,B466),"")</f>
        <v/>
      </c>
      <c r="F466" s="6" t="str">
        <f>IF(JPK_FA_EUR!Y454&lt;&gt;"",JPK_FA_EUR!Y454,"")</f>
        <v/>
      </c>
      <c r="G466" s="7" t="str">
        <f>IF(JPK_FA_EUR!Y454&lt;&gt;"",SUMIFS(JPK_FA_EUR!AH:AH,JPK_FA_EUR!Y:Y,F466)+SUMIFS(JPK_FA_EUR!AJ:AJ,JPK_FA_EUR!Y:Y,F466)+SUMIFS(JPK_FA_EUR!AL:AL,JPK_FA_EUR!Y:Y,F466)+SUMIFS(JPK_FA_EUR!AN:AN,JPK_FA_EUR!Y:Y,F466)+SUMIFS(JPK_FA_EUR!AP:AP,JPK_FA_EUR!Y:Y,F466)+SUMIFS(JPK_FA_EUR!AR:AR,JPK_FA_EUR!Y:Y,F466),"")</f>
        <v/>
      </c>
      <c r="H466" s="7" t="str">
        <f>IF(JPK_FA_EUR!Y454&lt;&gt;"",SUMIFS(JPK_FA_EUR!AI:AI,JPK_FA_EUR!Y:Y,F466)+SUMIFS(JPK_FA_EUR!AK:AK,JPK_FA_EUR!Y:Y,F466)+SUMIFS(JPK_FA_EUR!AM:AM,JPK_FA_EUR!Y:Y,F466)+SUMIFS(JPK_FA_EUR!AM:AM,JPK_FA_EUR!Y:Y,F466)+SUMIFS(JPK_FA_EUR!AO:AO,JPK_FA_EUR!Y:Y,F466)+SUMIFS(JPK_FA_EUR!AQ:AQ,JPK_FA_EUR!Y:Y,F466),"")</f>
        <v/>
      </c>
    </row>
    <row r="467" spans="2:8" x14ac:dyDescent="0.35">
      <c r="B467" s="6" t="str">
        <f>IF(JPK_FA_PLN!Y455&lt;&gt;"",JPK_FA_PLN!Y455,"")</f>
        <v/>
      </c>
      <c r="C467" s="7" t="str">
        <f>IF(JPK_FA_PLN!Y455&lt;&gt;"",SUMIFS(JPK_FA_PLN!AH:AH,JPK_FA_PLN!Y:Y,B467)+SUMIFS(JPK_FA_PLN!AJ:AJ,JPK_FA_PLN!Y:Y,B467)+SUMIFS(JPK_FA_PLN!AL:AL,JPK_FA_PLN!Y:Y,B467)+SUMIFS(JPK_FA_PLN!AN:AN,JPK_FA_PLN!Y:Y,B467)+SUMIFS(JPK_FA_PLN!AP:AP,JPK_FA_PLN!Y:Y,B467)+SUMIFS(JPK_FA_PLN!AR:AR,JPK_FA_PLN!Y:Y,B467),"")</f>
        <v/>
      </c>
      <c r="D467" s="7" t="str">
        <f>IF(JPK_FA_PLN!Y455&lt;&gt;"",SUMIFS(JPK_FA_PLN!AI:AI,JPK_FA_PLN!Y:Y,B467)+SUMIFS(JPK_FA_PLN!AK:AK,JPK_FA_PLN!Y:Y,B467)+SUMIFS(JPK_FA_PLN!AM:AM,JPK_FA_PLN!Y:Y,B467)+SUMIFS(JPK_FA_PLN!AO:AO,JPK_FA_PLN!Y:Y,B467)+SUMIFS(JPK_FA_PLN!AQ:AQ,JPK_FA_PLN!Y:Y,B467),"")</f>
        <v/>
      </c>
      <c r="F467" s="6" t="str">
        <f>IF(JPK_FA_EUR!Y455&lt;&gt;"",JPK_FA_EUR!Y455,"")</f>
        <v/>
      </c>
      <c r="G467" s="7" t="str">
        <f>IF(JPK_FA_EUR!Y455&lt;&gt;"",SUMIFS(JPK_FA_EUR!AH:AH,JPK_FA_EUR!Y:Y,F467)+SUMIFS(JPK_FA_EUR!AJ:AJ,JPK_FA_EUR!Y:Y,F467)+SUMIFS(JPK_FA_EUR!AL:AL,JPK_FA_EUR!Y:Y,F467)+SUMIFS(JPK_FA_EUR!AN:AN,JPK_FA_EUR!Y:Y,F467)+SUMIFS(JPK_FA_EUR!AP:AP,JPK_FA_EUR!Y:Y,F467)+SUMIFS(JPK_FA_EUR!AR:AR,JPK_FA_EUR!Y:Y,F467),"")</f>
        <v/>
      </c>
      <c r="H467" s="7" t="str">
        <f>IF(JPK_FA_EUR!Y455&lt;&gt;"",SUMIFS(JPK_FA_EUR!AI:AI,JPK_FA_EUR!Y:Y,F467)+SUMIFS(JPK_FA_EUR!AK:AK,JPK_FA_EUR!Y:Y,F467)+SUMIFS(JPK_FA_EUR!AM:AM,JPK_FA_EUR!Y:Y,F467)+SUMIFS(JPK_FA_EUR!AM:AM,JPK_FA_EUR!Y:Y,F467)+SUMIFS(JPK_FA_EUR!AO:AO,JPK_FA_EUR!Y:Y,F467)+SUMIFS(JPK_FA_EUR!AQ:AQ,JPK_FA_EUR!Y:Y,F467),"")</f>
        <v/>
      </c>
    </row>
    <row r="468" spans="2:8" x14ac:dyDescent="0.35">
      <c r="B468" s="6" t="str">
        <f>IF(JPK_FA_PLN!Y456&lt;&gt;"",JPK_FA_PLN!Y456,"")</f>
        <v/>
      </c>
      <c r="C468" s="7" t="str">
        <f>IF(JPK_FA_PLN!Y456&lt;&gt;"",SUMIFS(JPK_FA_PLN!AH:AH,JPK_FA_PLN!Y:Y,B468)+SUMIFS(JPK_FA_PLN!AJ:AJ,JPK_FA_PLN!Y:Y,B468)+SUMIFS(JPK_FA_PLN!AL:AL,JPK_FA_PLN!Y:Y,B468)+SUMIFS(JPK_FA_PLN!AN:AN,JPK_FA_PLN!Y:Y,B468)+SUMIFS(JPK_FA_PLN!AP:AP,JPK_FA_PLN!Y:Y,B468)+SUMIFS(JPK_FA_PLN!AR:AR,JPK_FA_PLN!Y:Y,B468),"")</f>
        <v/>
      </c>
      <c r="D468" s="7" t="str">
        <f>IF(JPK_FA_PLN!Y456&lt;&gt;"",SUMIFS(JPK_FA_PLN!AI:AI,JPK_FA_PLN!Y:Y,B468)+SUMIFS(JPK_FA_PLN!AK:AK,JPK_FA_PLN!Y:Y,B468)+SUMIFS(JPK_FA_PLN!AM:AM,JPK_FA_PLN!Y:Y,B468)+SUMIFS(JPK_FA_PLN!AO:AO,JPK_FA_PLN!Y:Y,B468)+SUMIFS(JPK_FA_PLN!AQ:AQ,JPK_FA_PLN!Y:Y,B468),"")</f>
        <v/>
      </c>
      <c r="F468" s="6" t="str">
        <f>IF(JPK_FA_EUR!Y456&lt;&gt;"",JPK_FA_EUR!Y456,"")</f>
        <v/>
      </c>
      <c r="G468" s="7" t="str">
        <f>IF(JPK_FA_EUR!Y456&lt;&gt;"",SUMIFS(JPK_FA_EUR!AH:AH,JPK_FA_EUR!Y:Y,F468)+SUMIFS(JPK_FA_EUR!AJ:AJ,JPK_FA_EUR!Y:Y,F468)+SUMIFS(JPK_FA_EUR!AL:AL,JPK_FA_EUR!Y:Y,F468)+SUMIFS(JPK_FA_EUR!AN:AN,JPK_FA_EUR!Y:Y,F468)+SUMIFS(JPK_FA_EUR!AP:AP,JPK_FA_EUR!Y:Y,F468)+SUMIFS(JPK_FA_EUR!AR:AR,JPK_FA_EUR!Y:Y,F468),"")</f>
        <v/>
      </c>
      <c r="H468" s="7" t="str">
        <f>IF(JPK_FA_EUR!Y456&lt;&gt;"",SUMIFS(JPK_FA_EUR!AI:AI,JPK_FA_EUR!Y:Y,F468)+SUMIFS(JPK_FA_EUR!AK:AK,JPK_FA_EUR!Y:Y,F468)+SUMIFS(JPK_FA_EUR!AM:AM,JPK_FA_EUR!Y:Y,F468)+SUMIFS(JPK_FA_EUR!AM:AM,JPK_FA_EUR!Y:Y,F468)+SUMIFS(JPK_FA_EUR!AO:AO,JPK_FA_EUR!Y:Y,F468)+SUMIFS(JPK_FA_EUR!AQ:AQ,JPK_FA_EUR!Y:Y,F468),"")</f>
        <v/>
      </c>
    </row>
    <row r="469" spans="2:8" x14ac:dyDescent="0.35">
      <c r="B469" s="6" t="str">
        <f>IF(JPK_FA_PLN!Y457&lt;&gt;"",JPK_FA_PLN!Y457,"")</f>
        <v/>
      </c>
      <c r="C469" s="7" t="str">
        <f>IF(JPK_FA_PLN!Y457&lt;&gt;"",SUMIFS(JPK_FA_PLN!AH:AH,JPK_FA_PLN!Y:Y,B469)+SUMIFS(JPK_FA_PLN!AJ:AJ,JPK_FA_PLN!Y:Y,B469)+SUMIFS(JPK_FA_PLN!AL:AL,JPK_FA_PLN!Y:Y,B469)+SUMIFS(JPK_FA_PLN!AN:AN,JPK_FA_PLN!Y:Y,B469)+SUMIFS(JPK_FA_PLN!AP:AP,JPK_FA_PLN!Y:Y,B469)+SUMIFS(JPK_FA_PLN!AR:AR,JPK_FA_PLN!Y:Y,B469),"")</f>
        <v/>
      </c>
      <c r="D469" s="7" t="str">
        <f>IF(JPK_FA_PLN!Y457&lt;&gt;"",SUMIFS(JPK_FA_PLN!AI:AI,JPK_FA_PLN!Y:Y,B469)+SUMIFS(JPK_FA_PLN!AK:AK,JPK_FA_PLN!Y:Y,B469)+SUMIFS(JPK_FA_PLN!AM:AM,JPK_FA_PLN!Y:Y,B469)+SUMIFS(JPK_FA_PLN!AO:AO,JPK_FA_PLN!Y:Y,B469)+SUMIFS(JPK_FA_PLN!AQ:AQ,JPK_FA_PLN!Y:Y,B469),"")</f>
        <v/>
      </c>
      <c r="F469" s="6" t="str">
        <f>IF(JPK_FA_EUR!Y457&lt;&gt;"",JPK_FA_EUR!Y457,"")</f>
        <v/>
      </c>
      <c r="G469" s="7" t="str">
        <f>IF(JPK_FA_EUR!Y457&lt;&gt;"",SUMIFS(JPK_FA_EUR!AH:AH,JPK_FA_EUR!Y:Y,F469)+SUMIFS(JPK_FA_EUR!AJ:AJ,JPK_FA_EUR!Y:Y,F469)+SUMIFS(JPK_FA_EUR!AL:AL,JPK_FA_EUR!Y:Y,F469)+SUMIFS(JPK_FA_EUR!AN:AN,JPK_FA_EUR!Y:Y,F469)+SUMIFS(JPK_FA_EUR!AP:AP,JPK_FA_EUR!Y:Y,F469)+SUMIFS(JPK_FA_EUR!AR:AR,JPK_FA_EUR!Y:Y,F469),"")</f>
        <v/>
      </c>
      <c r="H469" s="7" t="str">
        <f>IF(JPK_FA_EUR!Y457&lt;&gt;"",SUMIFS(JPK_FA_EUR!AI:AI,JPK_FA_EUR!Y:Y,F469)+SUMIFS(JPK_FA_EUR!AK:AK,JPK_FA_EUR!Y:Y,F469)+SUMIFS(JPK_FA_EUR!AM:AM,JPK_FA_EUR!Y:Y,F469)+SUMIFS(JPK_FA_EUR!AM:AM,JPK_FA_EUR!Y:Y,F469)+SUMIFS(JPK_FA_EUR!AO:AO,JPK_FA_EUR!Y:Y,F469)+SUMIFS(JPK_FA_EUR!AQ:AQ,JPK_FA_EUR!Y:Y,F469),"")</f>
        <v/>
      </c>
    </row>
    <row r="470" spans="2:8" x14ac:dyDescent="0.35">
      <c r="B470" s="6" t="str">
        <f>IF(JPK_FA_PLN!Y458&lt;&gt;"",JPK_FA_PLN!Y458,"")</f>
        <v/>
      </c>
      <c r="C470" s="7" t="str">
        <f>IF(JPK_FA_PLN!Y458&lt;&gt;"",SUMIFS(JPK_FA_PLN!AH:AH,JPK_FA_PLN!Y:Y,B470)+SUMIFS(JPK_FA_PLN!AJ:AJ,JPK_FA_PLN!Y:Y,B470)+SUMIFS(JPK_FA_PLN!AL:AL,JPK_FA_PLN!Y:Y,B470)+SUMIFS(JPK_FA_PLN!AN:AN,JPK_FA_PLN!Y:Y,B470)+SUMIFS(JPK_FA_PLN!AP:AP,JPK_FA_PLN!Y:Y,B470)+SUMIFS(JPK_FA_PLN!AR:AR,JPK_FA_PLN!Y:Y,B470),"")</f>
        <v/>
      </c>
      <c r="D470" s="7" t="str">
        <f>IF(JPK_FA_PLN!Y458&lt;&gt;"",SUMIFS(JPK_FA_PLN!AI:AI,JPK_FA_PLN!Y:Y,B470)+SUMIFS(JPK_FA_PLN!AK:AK,JPK_FA_PLN!Y:Y,B470)+SUMIFS(JPK_FA_PLN!AM:AM,JPK_FA_PLN!Y:Y,B470)+SUMIFS(JPK_FA_PLN!AO:AO,JPK_FA_PLN!Y:Y,B470)+SUMIFS(JPK_FA_PLN!AQ:AQ,JPK_FA_PLN!Y:Y,B470),"")</f>
        <v/>
      </c>
      <c r="F470" s="6" t="str">
        <f>IF(JPK_FA_EUR!Y458&lt;&gt;"",JPK_FA_EUR!Y458,"")</f>
        <v/>
      </c>
      <c r="G470" s="7" t="str">
        <f>IF(JPK_FA_EUR!Y458&lt;&gt;"",SUMIFS(JPK_FA_EUR!AH:AH,JPK_FA_EUR!Y:Y,F470)+SUMIFS(JPK_FA_EUR!AJ:AJ,JPK_FA_EUR!Y:Y,F470)+SUMIFS(JPK_FA_EUR!AL:AL,JPK_FA_EUR!Y:Y,F470)+SUMIFS(JPK_FA_EUR!AN:AN,JPK_FA_EUR!Y:Y,F470)+SUMIFS(JPK_FA_EUR!AP:AP,JPK_FA_EUR!Y:Y,F470)+SUMIFS(JPK_FA_EUR!AR:AR,JPK_FA_EUR!Y:Y,F470),"")</f>
        <v/>
      </c>
      <c r="H470" s="7" t="str">
        <f>IF(JPK_FA_EUR!Y458&lt;&gt;"",SUMIFS(JPK_FA_EUR!AI:AI,JPK_FA_EUR!Y:Y,F470)+SUMIFS(JPK_FA_EUR!AK:AK,JPK_FA_EUR!Y:Y,F470)+SUMIFS(JPK_FA_EUR!AM:AM,JPK_FA_EUR!Y:Y,F470)+SUMIFS(JPK_FA_EUR!AM:AM,JPK_FA_EUR!Y:Y,F470)+SUMIFS(JPK_FA_EUR!AO:AO,JPK_FA_EUR!Y:Y,F470)+SUMIFS(JPK_FA_EUR!AQ:AQ,JPK_FA_EUR!Y:Y,F470),"")</f>
        <v/>
      </c>
    </row>
    <row r="471" spans="2:8" x14ac:dyDescent="0.35">
      <c r="B471" s="6" t="str">
        <f>IF(JPK_FA_PLN!Y459&lt;&gt;"",JPK_FA_PLN!Y459,"")</f>
        <v/>
      </c>
      <c r="C471" s="7" t="str">
        <f>IF(JPK_FA_PLN!Y459&lt;&gt;"",SUMIFS(JPK_FA_PLN!AH:AH,JPK_FA_PLN!Y:Y,B471)+SUMIFS(JPK_FA_PLN!AJ:AJ,JPK_FA_PLN!Y:Y,B471)+SUMIFS(JPK_FA_PLN!AL:AL,JPK_FA_PLN!Y:Y,B471)+SUMIFS(JPK_FA_PLN!AN:AN,JPK_FA_PLN!Y:Y,B471)+SUMIFS(JPK_FA_PLN!AP:AP,JPK_FA_PLN!Y:Y,B471)+SUMIFS(JPK_FA_PLN!AR:AR,JPK_FA_PLN!Y:Y,B471),"")</f>
        <v/>
      </c>
      <c r="D471" s="7" t="str">
        <f>IF(JPK_FA_PLN!Y459&lt;&gt;"",SUMIFS(JPK_FA_PLN!AI:AI,JPK_FA_PLN!Y:Y,B471)+SUMIFS(JPK_FA_PLN!AK:AK,JPK_FA_PLN!Y:Y,B471)+SUMIFS(JPK_FA_PLN!AM:AM,JPK_FA_PLN!Y:Y,B471)+SUMIFS(JPK_FA_PLN!AO:AO,JPK_FA_PLN!Y:Y,B471)+SUMIFS(JPK_FA_PLN!AQ:AQ,JPK_FA_PLN!Y:Y,B471),"")</f>
        <v/>
      </c>
      <c r="F471" s="6" t="str">
        <f>IF(JPK_FA_EUR!Y459&lt;&gt;"",JPK_FA_EUR!Y459,"")</f>
        <v/>
      </c>
      <c r="G471" s="7" t="str">
        <f>IF(JPK_FA_EUR!Y459&lt;&gt;"",SUMIFS(JPK_FA_EUR!AH:AH,JPK_FA_EUR!Y:Y,F471)+SUMIFS(JPK_FA_EUR!AJ:AJ,JPK_FA_EUR!Y:Y,F471)+SUMIFS(JPK_FA_EUR!AL:AL,JPK_FA_EUR!Y:Y,F471)+SUMIFS(JPK_FA_EUR!AN:AN,JPK_FA_EUR!Y:Y,F471)+SUMIFS(JPK_FA_EUR!AP:AP,JPK_FA_EUR!Y:Y,F471)+SUMIFS(JPK_FA_EUR!AR:AR,JPK_FA_EUR!Y:Y,F471),"")</f>
        <v/>
      </c>
      <c r="H471" s="7" t="str">
        <f>IF(JPK_FA_EUR!Y459&lt;&gt;"",SUMIFS(JPK_FA_EUR!AI:AI,JPK_FA_EUR!Y:Y,F471)+SUMIFS(JPK_FA_EUR!AK:AK,JPK_FA_EUR!Y:Y,F471)+SUMIFS(JPK_FA_EUR!AM:AM,JPK_FA_EUR!Y:Y,F471)+SUMIFS(JPK_FA_EUR!AM:AM,JPK_FA_EUR!Y:Y,F471)+SUMIFS(JPK_FA_EUR!AO:AO,JPK_FA_EUR!Y:Y,F471)+SUMIFS(JPK_FA_EUR!AQ:AQ,JPK_FA_EUR!Y:Y,F471),"")</f>
        <v/>
      </c>
    </row>
    <row r="472" spans="2:8" x14ac:dyDescent="0.35">
      <c r="B472" s="6" t="str">
        <f>IF(JPK_FA_PLN!Y460&lt;&gt;"",JPK_FA_PLN!Y460,"")</f>
        <v/>
      </c>
      <c r="C472" s="7" t="str">
        <f>IF(JPK_FA_PLN!Y460&lt;&gt;"",SUMIFS(JPK_FA_PLN!AH:AH,JPK_FA_PLN!Y:Y,B472)+SUMIFS(JPK_FA_PLN!AJ:AJ,JPK_FA_PLN!Y:Y,B472)+SUMIFS(JPK_FA_PLN!AL:AL,JPK_FA_PLN!Y:Y,B472)+SUMIFS(JPK_FA_PLN!AN:AN,JPK_FA_PLN!Y:Y,B472)+SUMIFS(JPK_FA_PLN!AP:AP,JPK_FA_PLN!Y:Y,B472)+SUMIFS(JPK_FA_PLN!AR:AR,JPK_FA_PLN!Y:Y,B472),"")</f>
        <v/>
      </c>
      <c r="D472" s="7" t="str">
        <f>IF(JPK_FA_PLN!Y460&lt;&gt;"",SUMIFS(JPK_FA_PLN!AI:AI,JPK_FA_PLN!Y:Y,B472)+SUMIFS(JPK_FA_PLN!AK:AK,JPK_FA_PLN!Y:Y,B472)+SUMIFS(JPK_FA_PLN!AM:AM,JPK_FA_PLN!Y:Y,B472)+SUMIFS(JPK_FA_PLN!AO:AO,JPK_FA_PLN!Y:Y,B472)+SUMIFS(JPK_FA_PLN!AQ:AQ,JPK_FA_PLN!Y:Y,B472),"")</f>
        <v/>
      </c>
      <c r="F472" s="6" t="str">
        <f>IF(JPK_FA_EUR!Y460&lt;&gt;"",JPK_FA_EUR!Y460,"")</f>
        <v/>
      </c>
      <c r="G472" s="7" t="str">
        <f>IF(JPK_FA_EUR!Y460&lt;&gt;"",SUMIFS(JPK_FA_EUR!AH:AH,JPK_FA_EUR!Y:Y,F472)+SUMIFS(JPK_FA_EUR!AJ:AJ,JPK_FA_EUR!Y:Y,F472)+SUMIFS(JPK_FA_EUR!AL:AL,JPK_FA_EUR!Y:Y,F472)+SUMIFS(JPK_FA_EUR!AN:AN,JPK_FA_EUR!Y:Y,F472)+SUMIFS(JPK_FA_EUR!AP:AP,JPK_FA_EUR!Y:Y,F472)+SUMIFS(JPK_FA_EUR!AR:AR,JPK_FA_EUR!Y:Y,F472),"")</f>
        <v/>
      </c>
      <c r="H472" s="7" t="str">
        <f>IF(JPK_FA_EUR!Y460&lt;&gt;"",SUMIFS(JPK_FA_EUR!AI:AI,JPK_FA_EUR!Y:Y,F472)+SUMIFS(JPK_FA_EUR!AK:AK,JPK_FA_EUR!Y:Y,F472)+SUMIFS(JPK_FA_EUR!AM:AM,JPK_FA_EUR!Y:Y,F472)+SUMIFS(JPK_FA_EUR!AM:AM,JPK_FA_EUR!Y:Y,F472)+SUMIFS(JPK_FA_EUR!AO:AO,JPK_FA_EUR!Y:Y,F472)+SUMIFS(JPK_FA_EUR!AQ:AQ,JPK_FA_EUR!Y:Y,F472),"")</f>
        <v/>
      </c>
    </row>
    <row r="473" spans="2:8" x14ac:dyDescent="0.35">
      <c r="B473" s="6" t="str">
        <f>IF(JPK_FA_PLN!Y461&lt;&gt;"",JPK_FA_PLN!Y461,"")</f>
        <v/>
      </c>
      <c r="C473" s="7" t="str">
        <f>IF(JPK_FA_PLN!Y461&lt;&gt;"",SUMIFS(JPK_FA_PLN!AH:AH,JPK_FA_PLN!Y:Y,B473)+SUMIFS(JPK_FA_PLN!AJ:AJ,JPK_FA_PLN!Y:Y,B473)+SUMIFS(JPK_FA_PLN!AL:AL,JPK_FA_PLN!Y:Y,B473)+SUMIFS(JPK_FA_PLN!AN:AN,JPK_FA_PLN!Y:Y,B473)+SUMIFS(JPK_FA_PLN!AP:AP,JPK_FA_PLN!Y:Y,B473)+SUMIFS(JPK_FA_PLN!AR:AR,JPK_FA_PLN!Y:Y,B473),"")</f>
        <v/>
      </c>
      <c r="D473" s="7" t="str">
        <f>IF(JPK_FA_PLN!Y461&lt;&gt;"",SUMIFS(JPK_FA_PLN!AI:AI,JPK_FA_PLN!Y:Y,B473)+SUMIFS(JPK_FA_PLN!AK:AK,JPK_FA_PLN!Y:Y,B473)+SUMIFS(JPK_FA_PLN!AM:AM,JPK_FA_PLN!Y:Y,B473)+SUMIFS(JPK_FA_PLN!AO:AO,JPK_FA_PLN!Y:Y,B473)+SUMIFS(JPK_FA_PLN!AQ:AQ,JPK_FA_PLN!Y:Y,B473),"")</f>
        <v/>
      </c>
      <c r="F473" s="6" t="str">
        <f>IF(JPK_FA_EUR!Y461&lt;&gt;"",JPK_FA_EUR!Y461,"")</f>
        <v/>
      </c>
      <c r="G473" s="7" t="str">
        <f>IF(JPK_FA_EUR!Y461&lt;&gt;"",SUMIFS(JPK_FA_EUR!AH:AH,JPK_FA_EUR!Y:Y,F473)+SUMIFS(JPK_FA_EUR!AJ:AJ,JPK_FA_EUR!Y:Y,F473)+SUMIFS(JPK_FA_EUR!AL:AL,JPK_FA_EUR!Y:Y,F473)+SUMIFS(JPK_FA_EUR!AN:AN,JPK_FA_EUR!Y:Y,F473)+SUMIFS(JPK_FA_EUR!AP:AP,JPK_FA_EUR!Y:Y,F473)+SUMIFS(JPK_FA_EUR!AR:AR,JPK_FA_EUR!Y:Y,F473),"")</f>
        <v/>
      </c>
      <c r="H473" s="7" t="str">
        <f>IF(JPK_FA_EUR!Y461&lt;&gt;"",SUMIFS(JPK_FA_EUR!AI:AI,JPK_FA_EUR!Y:Y,F473)+SUMIFS(JPK_FA_EUR!AK:AK,JPK_FA_EUR!Y:Y,F473)+SUMIFS(JPK_FA_EUR!AM:AM,JPK_FA_EUR!Y:Y,F473)+SUMIFS(JPK_FA_EUR!AM:AM,JPK_FA_EUR!Y:Y,F473)+SUMIFS(JPK_FA_EUR!AO:AO,JPK_FA_EUR!Y:Y,F473)+SUMIFS(JPK_FA_EUR!AQ:AQ,JPK_FA_EUR!Y:Y,F473),"")</f>
        <v/>
      </c>
    </row>
    <row r="474" spans="2:8" x14ac:dyDescent="0.35">
      <c r="B474" s="6" t="str">
        <f>IF(JPK_FA_PLN!Y462&lt;&gt;"",JPK_FA_PLN!Y462,"")</f>
        <v/>
      </c>
      <c r="C474" s="7" t="str">
        <f>IF(JPK_FA_PLN!Y462&lt;&gt;"",SUMIFS(JPK_FA_PLN!AH:AH,JPK_FA_PLN!Y:Y,B474)+SUMIFS(JPK_FA_PLN!AJ:AJ,JPK_FA_PLN!Y:Y,B474)+SUMIFS(JPK_FA_PLN!AL:AL,JPK_FA_PLN!Y:Y,B474)+SUMIFS(JPK_FA_PLN!AN:AN,JPK_FA_PLN!Y:Y,B474)+SUMIFS(JPK_FA_PLN!AP:AP,JPK_FA_PLN!Y:Y,B474)+SUMIFS(JPK_FA_PLN!AR:AR,JPK_FA_PLN!Y:Y,B474),"")</f>
        <v/>
      </c>
      <c r="D474" s="7" t="str">
        <f>IF(JPK_FA_PLN!Y462&lt;&gt;"",SUMIFS(JPK_FA_PLN!AI:AI,JPK_FA_PLN!Y:Y,B474)+SUMIFS(JPK_FA_PLN!AK:AK,JPK_FA_PLN!Y:Y,B474)+SUMIFS(JPK_FA_PLN!AM:AM,JPK_FA_PLN!Y:Y,B474)+SUMIFS(JPK_FA_PLN!AO:AO,JPK_FA_PLN!Y:Y,B474)+SUMIFS(JPK_FA_PLN!AQ:AQ,JPK_FA_PLN!Y:Y,B474),"")</f>
        <v/>
      </c>
      <c r="F474" s="6" t="str">
        <f>IF(JPK_FA_EUR!Y462&lt;&gt;"",JPK_FA_EUR!Y462,"")</f>
        <v/>
      </c>
      <c r="G474" s="7" t="str">
        <f>IF(JPK_FA_EUR!Y462&lt;&gt;"",SUMIFS(JPK_FA_EUR!AH:AH,JPK_FA_EUR!Y:Y,F474)+SUMIFS(JPK_FA_EUR!AJ:AJ,JPK_FA_EUR!Y:Y,F474)+SUMIFS(JPK_FA_EUR!AL:AL,JPK_FA_EUR!Y:Y,F474)+SUMIFS(JPK_FA_EUR!AN:AN,JPK_FA_EUR!Y:Y,F474)+SUMIFS(JPK_FA_EUR!AP:AP,JPK_FA_EUR!Y:Y,F474)+SUMIFS(JPK_FA_EUR!AR:AR,JPK_FA_EUR!Y:Y,F474),"")</f>
        <v/>
      </c>
      <c r="H474" s="7" t="str">
        <f>IF(JPK_FA_EUR!Y462&lt;&gt;"",SUMIFS(JPK_FA_EUR!AI:AI,JPK_FA_EUR!Y:Y,F474)+SUMIFS(JPK_FA_EUR!AK:AK,JPK_FA_EUR!Y:Y,F474)+SUMIFS(JPK_FA_EUR!AM:AM,JPK_FA_EUR!Y:Y,F474)+SUMIFS(JPK_FA_EUR!AM:AM,JPK_FA_EUR!Y:Y,F474)+SUMIFS(JPK_FA_EUR!AO:AO,JPK_FA_EUR!Y:Y,F474)+SUMIFS(JPK_FA_EUR!AQ:AQ,JPK_FA_EUR!Y:Y,F474),"")</f>
        <v/>
      </c>
    </row>
    <row r="475" spans="2:8" x14ac:dyDescent="0.35">
      <c r="B475" s="6" t="str">
        <f>IF(JPK_FA_PLN!Y463&lt;&gt;"",JPK_FA_PLN!Y463,"")</f>
        <v/>
      </c>
      <c r="C475" s="7" t="str">
        <f>IF(JPK_FA_PLN!Y463&lt;&gt;"",SUMIFS(JPK_FA_PLN!AH:AH,JPK_FA_PLN!Y:Y,B475)+SUMIFS(JPK_FA_PLN!AJ:AJ,JPK_FA_PLN!Y:Y,B475)+SUMIFS(JPK_FA_PLN!AL:AL,JPK_FA_PLN!Y:Y,B475)+SUMIFS(JPK_FA_PLN!AN:AN,JPK_FA_PLN!Y:Y,B475)+SUMIFS(JPK_FA_PLN!AP:AP,JPK_FA_PLN!Y:Y,B475)+SUMIFS(JPK_FA_PLN!AR:AR,JPK_FA_PLN!Y:Y,B475),"")</f>
        <v/>
      </c>
      <c r="D475" s="7" t="str">
        <f>IF(JPK_FA_PLN!Y463&lt;&gt;"",SUMIFS(JPK_FA_PLN!AI:AI,JPK_FA_PLN!Y:Y,B475)+SUMIFS(JPK_FA_PLN!AK:AK,JPK_FA_PLN!Y:Y,B475)+SUMIFS(JPK_FA_PLN!AM:AM,JPK_FA_PLN!Y:Y,B475)+SUMIFS(JPK_FA_PLN!AO:AO,JPK_FA_PLN!Y:Y,B475)+SUMIFS(JPK_FA_PLN!AQ:AQ,JPK_FA_PLN!Y:Y,B475),"")</f>
        <v/>
      </c>
      <c r="F475" s="6" t="str">
        <f>IF(JPK_FA_EUR!Y463&lt;&gt;"",JPK_FA_EUR!Y463,"")</f>
        <v/>
      </c>
      <c r="G475" s="7" t="str">
        <f>IF(JPK_FA_EUR!Y463&lt;&gt;"",SUMIFS(JPK_FA_EUR!AH:AH,JPK_FA_EUR!Y:Y,F475)+SUMIFS(JPK_FA_EUR!AJ:AJ,JPK_FA_EUR!Y:Y,F475)+SUMIFS(JPK_FA_EUR!AL:AL,JPK_FA_EUR!Y:Y,F475)+SUMIFS(JPK_FA_EUR!AN:AN,JPK_FA_EUR!Y:Y,F475)+SUMIFS(JPK_FA_EUR!AP:AP,JPK_FA_EUR!Y:Y,F475)+SUMIFS(JPK_FA_EUR!AR:AR,JPK_FA_EUR!Y:Y,F475),"")</f>
        <v/>
      </c>
      <c r="H475" s="7" t="str">
        <f>IF(JPK_FA_EUR!Y463&lt;&gt;"",SUMIFS(JPK_FA_EUR!AI:AI,JPK_FA_EUR!Y:Y,F475)+SUMIFS(JPK_FA_EUR!AK:AK,JPK_FA_EUR!Y:Y,F475)+SUMIFS(JPK_FA_EUR!AM:AM,JPK_FA_EUR!Y:Y,F475)+SUMIFS(JPK_FA_EUR!AM:AM,JPK_FA_EUR!Y:Y,F475)+SUMIFS(JPK_FA_EUR!AO:AO,JPK_FA_EUR!Y:Y,F475)+SUMIFS(JPK_FA_EUR!AQ:AQ,JPK_FA_EUR!Y:Y,F475),"")</f>
        <v/>
      </c>
    </row>
    <row r="476" spans="2:8" x14ac:dyDescent="0.35">
      <c r="B476" s="6" t="str">
        <f>IF(JPK_FA_PLN!Y464&lt;&gt;"",JPK_FA_PLN!Y464,"")</f>
        <v/>
      </c>
      <c r="C476" s="7" t="str">
        <f>IF(JPK_FA_PLN!Y464&lt;&gt;"",SUMIFS(JPK_FA_PLN!AH:AH,JPK_FA_PLN!Y:Y,B476)+SUMIFS(JPK_FA_PLN!AJ:AJ,JPK_FA_PLN!Y:Y,B476)+SUMIFS(JPK_FA_PLN!AL:AL,JPK_FA_PLN!Y:Y,B476)+SUMIFS(JPK_FA_PLN!AN:AN,JPK_FA_PLN!Y:Y,B476)+SUMIFS(JPK_FA_PLN!AP:AP,JPK_FA_PLN!Y:Y,B476)+SUMIFS(JPK_FA_PLN!AR:AR,JPK_FA_PLN!Y:Y,B476),"")</f>
        <v/>
      </c>
      <c r="D476" s="7" t="str">
        <f>IF(JPK_FA_PLN!Y464&lt;&gt;"",SUMIFS(JPK_FA_PLN!AI:AI,JPK_FA_PLN!Y:Y,B476)+SUMIFS(JPK_FA_PLN!AK:AK,JPK_FA_PLN!Y:Y,B476)+SUMIFS(JPK_FA_PLN!AM:AM,JPK_FA_PLN!Y:Y,B476)+SUMIFS(JPK_FA_PLN!AO:AO,JPK_FA_PLN!Y:Y,B476)+SUMIFS(JPK_FA_PLN!AQ:AQ,JPK_FA_PLN!Y:Y,B476),"")</f>
        <v/>
      </c>
      <c r="F476" s="6" t="str">
        <f>IF(JPK_FA_EUR!Y464&lt;&gt;"",JPK_FA_EUR!Y464,"")</f>
        <v/>
      </c>
      <c r="G476" s="7" t="str">
        <f>IF(JPK_FA_EUR!Y464&lt;&gt;"",SUMIFS(JPK_FA_EUR!AH:AH,JPK_FA_EUR!Y:Y,F476)+SUMIFS(JPK_FA_EUR!AJ:AJ,JPK_FA_EUR!Y:Y,F476)+SUMIFS(JPK_FA_EUR!AL:AL,JPK_FA_EUR!Y:Y,F476)+SUMIFS(JPK_FA_EUR!AN:AN,JPK_FA_EUR!Y:Y,F476)+SUMIFS(JPK_FA_EUR!AP:AP,JPK_FA_EUR!Y:Y,F476)+SUMIFS(JPK_FA_EUR!AR:AR,JPK_FA_EUR!Y:Y,F476),"")</f>
        <v/>
      </c>
      <c r="H476" s="7" t="str">
        <f>IF(JPK_FA_EUR!Y464&lt;&gt;"",SUMIFS(JPK_FA_EUR!AI:AI,JPK_FA_EUR!Y:Y,F476)+SUMIFS(JPK_FA_EUR!AK:AK,JPK_FA_EUR!Y:Y,F476)+SUMIFS(JPK_FA_EUR!AM:AM,JPK_FA_EUR!Y:Y,F476)+SUMIFS(JPK_FA_EUR!AM:AM,JPK_FA_EUR!Y:Y,F476)+SUMIFS(JPK_FA_EUR!AO:AO,JPK_FA_EUR!Y:Y,F476)+SUMIFS(JPK_FA_EUR!AQ:AQ,JPK_FA_EUR!Y:Y,F476),"")</f>
        <v/>
      </c>
    </row>
    <row r="477" spans="2:8" x14ac:dyDescent="0.35">
      <c r="B477" s="6" t="str">
        <f>IF(JPK_FA_PLN!Y465&lt;&gt;"",JPK_FA_PLN!Y465,"")</f>
        <v/>
      </c>
      <c r="C477" s="7" t="str">
        <f>IF(JPK_FA_PLN!Y465&lt;&gt;"",SUMIFS(JPK_FA_PLN!AH:AH,JPK_FA_PLN!Y:Y,B477)+SUMIFS(JPK_FA_PLN!AJ:AJ,JPK_FA_PLN!Y:Y,B477)+SUMIFS(JPK_FA_PLN!AL:AL,JPK_FA_PLN!Y:Y,B477)+SUMIFS(JPK_FA_PLN!AN:AN,JPK_FA_PLN!Y:Y,B477)+SUMIFS(JPK_FA_PLN!AP:AP,JPK_FA_PLN!Y:Y,B477)+SUMIFS(JPK_FA_PLN!AR:AR,JPK_FA_PLN!Y:Y,B477),"")</f>
        <v/>
      </c>
      <c r="D477" s="7" t="str">
        <f>IF(JPK_FA_PLN!Y465&lt;&gt;"",SUMIFS(JPK_FA_PLN!AI:AI,JPK_FA_PLN!Y:Y,B477)+SUMIFS(JPK_FA_PLN!AK:AK,JPK_FA_PLN!Y:Y,B477)+SUMIFS(JPK_FA_PLN!AM:AM,JPK_FA_PLN!Y:Y,B477)+SUMIFS(JPK_FA_PLN!AO:AO,JPK_FA_PLN!Y:Y,B477)+SUMIFS(JPK_FA_PLN!AQ:AQ,JPK_FA_PLN!Y:Y,B477),"")</f>
        <v/>
      </c>
      <c r="F477" s="6" t="str">
        <f>IF(JPK_FA_EUR!Y465&lt;&gt;"",JPK_FA_EUR!Y465,"")</f>
        <v/>
      </c>
      <c r="G477" s="7" t="str">
        <f>IF(JPK_FA_EUR!Y465&lt;&gt;"",SUMIFS(JPK_FA_EUR!AH:AH,JPK_FA_EUR!Y:Y,F477)+SUMIFS(JPK_FA_EUR!AJ:AJ,JPK_FA_EUR!Y:Y,F477)+SUMIFS(JPK_FA_EUR!AL:AL,JPK_FA_EUR!Y:Y,F477)+SUMIFS(JPK_FA_EUR!AN:AN,JPK_FA_EUR!Y:Y,F477)+SUMIFS(JPK_FA_EUR!AP:AP,JPK_FA_EUR!Y:Y,F477)+SUMIFS(JPK_FA_EUR!AR:AR,JPK_FA_EUR!Y:Y,F477),"")</f>
        <v/>
      </c>
      <c r="H477" s="7" t="str">
        <f>IF(JPK_FA_EUR!Y465&lt;&gt;"",SUMIFS(JPK_FA_EUR!AI:AI,JPK_FA_EUR!Y:Y,F477)+SUMIFS(JPK_FA_EUR!AK:AK,JPK_FA_EUR!Y:Y,F477)+SUMIFS(JPK_FA_EUR!AM:AM,JPK_FA_EUR!Y:Y,F477)+SUMIFS(JPK_FA_EUR!AM:AM,JPK_FA_EUR!Y:Y,F477)+SUMIFS(JPK_FA_EUR!AO:AO,JPK_FA_EUR!Y:Y,F477)+SUMIFS(JPK_FA_EUR!AQ:AQ,JPK_FA_EUR!Y:Y,F477),"")</f>
        <v/>
      </c>
    </row>
    <row r="478" spans="2:8" x14ac:dyDescent="0.35">
      <c r="B478" s="6" t="str">
        <f>IF(JPK_FA_PLN!Y466&lt;&gt;"",JPK_FA_PLN!Y466,"")</f>
        <v/>
      </c>
      <c r="C478" s="7" t="str">
        <f>IF(JPK_FA_PLN!Y466&lt;&gt;"",SUMIFS(JPK_FA_PLN!AH:AH,JPK_FA_PLN!Y:Y,B478)+SUMIFS(JPK_FA_PLN!AJ:AJ,JPK_FA_PLN!Y:Y,B478)+SUMIFS(JPK_FA_PLN!AL:AL,JPK_FA_PLN!Y:Y,B478)+SUMIFS(JPK_FA_PLN!AN:AN,JPK_FA_PLN!Y:Y,B478)+SUMIFS(JPK_FA_PLN!AP:AP,JPK_FA_PLN!Y:Y,B478)+SUMIFS(JPK_FA_PLN!AR:AR,JPK_FA_PLN!Y:Y,B478),"")</f>
        <v/>
      </c>
      <c r="D478" s="7" t="str">
        <f>IF(JPK_FA_PLN!Y466&lt;&gt;"",SUMIFS(JPK_FA_PLN!AI:AI,JPK_FA_PLN!Y:Y,B478)+SUMIFS(JPK_FA_PLN!AK:AK,JPK_FA_PLN!Y:Y,B478)+SUMIFS(JPK_FA_PLN!AM:AM,JPK_FA_PLN!Y:Y,B478)+SUMIFS(JPK_FA_PLN!AO:AO,JPK_FA_PLN!Y:Y,B478)+SUMIFS(JPK_FA_PLN!AQ:AQ,JPK_FA_PLN!Y:Y,B478),"")</f>
        <v/>
      </c>
      <c r="F478" s="6" t="str">
        <f>IF(JPK_FA_EUR!Y466&lt;&gt;"",JPK_FA_EUR!Y466,"")</f>
        <v/>
      </c>
      <c r="G478" s="7" t="str">
        <f>IF(JPK_FA_EUR!Y466&lt;&gt;"",SUMIFS(JPK_FA_EUR!AH:AH,JPK_FA_EUR!Y:Y,F478)+SUMIFS(JPK_FA_EUR!AJ:AJ,JPK_FA_EUR!Y:Y,F478)+SUMIFS(JPK_FA_EUR!AL:AL,JPK_FA_EUR!Y:Y,F478)+SUMIFS(JPK_FA_EUR!AN:AN,JPK_FA_EUR!Y:Y,F478)+SUMIFS(JPK_FA_EUR!AP:AP,JPK_FA_EUR!Y:Y,F478)+SUMIFS(JPK_FA_EUR!AR:AR,JPK_FA_EUR!Y:Y,F478),"")</f>
        <v/>
      </c>
      <c r="H478" s="7" t="str">
        <f>IF(JPK_FA_EUR!Y466&lt;&gt;"",SUMIFS(JPK_FA_EUR!AI:AI,JPK_FA_EUR!Y:Y,F478)+SUMIFS(JPK_FA_EUR!AK:AK,JPK_FA_EUR!Y:Y,F478)+SUMIFS(JPK_FA_EUR!AM:AM,JPK_FA_EUR!Y:Y,F478)+SUMIFS(JPK_FA_EUR!AM:AM,JPK_FA_EUR!Y:Y,F478)+SUMIFS(JPK_FA_EUR!AO:AO,JPK_FA_EUR!Y:Y,F478)+SUMIFS(JPK_FA_EUR!AQ:AQ,JPK_FA_EUR!Y:Y,F478),"")</f>
        <v/>
      </c>
    </row>
    <row r="479" spans="2:8" x14ac:dyDescent="0.35">
      <c r="B479" s="6" t="str">
        <f>IF(JPK_FA_PLN!Y467&lt;&gt;"",JPK_FA_PLN!Y467,"")</f>
        <v/>
      </c>
      <c r="C479" s="7" t="str">
        <f>IF(JPK_FA_PLN!Y467&lt;&gt;"",SUMIFS(JPK_FA_PLN!AH:AH,JPK_FA_PLN!Y:Y,B479)+SUMIFS(JPK_FA_PLN!AJ:AJ,JPK_FA_PLN!Y:Y,B479)+SUMIFS(JPK_FA_PLN!AL:AL,JPK_FA_PLN!Y:Y,B479)+SUMIFS(JPK_FA_PLN!AN:AN,JPK_FA_PLN!Y:Y,B479)+SUMIFS(JPK_FA_PLN!AP:AP,JPK_FA_PLN!Y:Y,B479)+SUMIFS(JPK_FA_PLN!AR:AR,JPK_FA_PLN!Y:Y,B479),"")</f>
        <v/>
      </c>
      <c r="D479" s="7" t="str">
        <f>IF(JPK_FA_PLN!Y467&lt;&gt;"",SUMIFS(JPK_FA_PLN!AI:AI,JPK_FA_PLN!Y:Y,B479)+SUMIFS(JPK_FA_PLN!AK:AK,JPK_FA_PLN!Y:Y,B479)+SUMIFS(JPK_FA_PLN!AM:AM,JPK_FA_PLN!Y:Y,B479)+SUMIFS(JPK_FA_PLN!AO:AO,JPK_FA_PLN!Y:Y,B479)+SUMIFS(JPK_FA_PLN!AQ:AQ,JPK_FA_PLN!Y:Y,B479),"")</f>
        <v/>
      </c>
      <c r="F479" s="6" t="str">
        <f>IF(JPK_FA_EUR!Y467&lt;&gt;"",JPK_FA_EUR!Y467,"")</f>
        <v/>
      </c>
      <c r="G479" s="7" t="str">
        <f>IF(JPK_FA_EUR!Y467&lt;&gt;"",SUMIFS(JPK_FA_EUR!AH:AH,JPK_FA_EUR!Y:Y,F479)+SUMIFS(JPK_FA_EUR!AJ:AJ,JPK_FA_EUR!Y:Y,F479)+SUMIFS(JPK_FA_EUR!AL:AL,JPK_FA_EUR!Y:Y,F479)+SUMIFS(JPK_FA_EUR!AN:AN,JPK_FA_EUR!Y:Y,F479)+SUMIFS(JPK_FA_EUR!AP:AP,JPK_FA_EUR!Y:Y,F479)+SUMIFS(JPK_FA_EUR!AR:AR,JPK_FA_EUR!Y:Y,F479),"")</f>
        <v/>
      </c>
      <c r="H479" s="7" t="str">
        <f>IF(JPK_FA_EUR!Y467&lt;&gt;"",SUMIFS(JPK_FA_EUR!AI:AI,JPK_FA_EUR!Y:Y,F479)+SUMIFS(JPK_FA_EUR!AK:AK,JPK_FA_EUR!Y:Y,F479)+SUMIFS(JPK_FA_EUR!AM:AM,JPK_FA_EUR!Y:Y,F479)+SUMIFS(JPK_FA_EUR!AM:AM,JPK_FA_EUR!Y:Y,F479)+SUMIFS(JPK_FA_EUR!AO:AO,JPK_FA_EUR!Y:Y,F479)+SUMIFS(JPK_FA_EUR!AQ:AQ,JPK_FA_EUR!Y:Y,F479),"")</f>
        <v/>
      </c>
    </row>
    <row r="480" spans="2:8" x14ac:dyDescent="0.35">
      <c r="B480" s="6" t="str">
        <f>IF(JPK_FA_PLN!Y468&lt;&gt;"",JPK_FA_PLN!Y468,"")</f>
        <v/>
      </c>
      <c r="C480" s="7" t="str">
        <f>IF(JPK_FA_PLN!Y468&lt;&gt;"",SUMIFS(JPK_FA_PLN!AH:AH,JPK_FA_PLN!Y:Y,B480)+SUMIFS(JPK_FA_PLN!AJ:AJ,JPK_FA_PLN!Y:Y,B480)+SUMIFS(JPK_FA_PLN!AL:AL,JPK_FA_PLN!Y:Y,B480)+SUMIFS(JPK_FA_PLN!AN:AN,JPK_FA_PLN!Y:Y,B480)+SUMIFS(JPK_FA_PLN!AP:AP,JPK_FA_PLN!Y:Y,B480)+SUMIFS(JPK_FA_PLN!AR:AR,JPK_FA_PLN!Y:Y,B480),"")</f>
        <v/>
      </c>
      <c r="D480" s="7" t="str">
        <f>IF(JPK_FA_PLN!Y468&lt;&gt;"",SUMIFS(JPK_FA_PLN!AI:AI,JPK_FA_PLN!Y:Y,B480)+SUMIFS(JPK_FA_PLN!AK:AK,JPK_FA_PLN!Y:Y,B480)+SUMIFS(JPK_FA_PLN!AM:AM,JPK_FA_PLN!Y:Y,B480)+SUMIFS(JPK_FA_PLN!AO:AO,JPK_FA_PLN!Y:Y,B480)+SUMIFS(JPK_FA_PLN!AQ:AQ,JPK_FA_PLN!Y:Y,B480),"")</f>
        <v/>
      </c>
      <c r="F480" s="6" t="str">
        <f>IF(JPK_FA_EUR!Y468&lt;&gt;"",JPK_FA_EUR!Y468,"")</f>
        <v/>
      </c>
      <c r="G480" s="7" t="str">
        <f>IF(JPK_FA_EUR!Y468&lt;&gt;"",SUMIFS(JPK_FA_EUR!AH:AH,JPK_FA_EUR!Y:Y,F480)+SUMIFS(JPK_FA_EUR!AJ:AJ,JPK_FA_EUR!Y:Y,F480)+SUMIFS(JPK_FA_EUR!AL:AL,JPK_FA_EUR!Y:Y,F480)+SUMIFS(JPK_FA_EUR!AN:AN,JPK_FA_EUR!Y:Y,F480)+SUMIFS(JPK_FA_EUR!AP:AP,JPK_FA_EUR!Y:Y,F480)+SUMIFS(JPK_FA_EUR!AR:AR,JPK_FA_EUR!Y:Y,F480),"")</f>
        <v/>
      </c>
      <c r="H480" s="7" t="str">
        <f>IF(JPK_FA_EUR!Y468&lt;&gt;"",SUMIFS(JPK_FA_EUR!AI:AI,JPK_FA_EUR!Y:Y,F480)+SUMIFS(JPK_FA_EUR!AK:AK,JPK_FA_EUR!Y:Y,F480)+SUMIFS(JPK_FA_EUR!AM:AM,JPK_FA_EUR!Y:Y,F480)+SUMIFS(JPK_FA_EUR!AM:AM,JPK_FA_EUR!Y:Y,F480)+SUMIFS(JPK_FA_EUR!AO:AO,JPK_FA_EUR!Y:Y,F480)+SUMIFS(JPK_FA_EUR!AQ:AQ,JPK_FA_EUR!Y:Y,F480),"")</f>
        <v/>
      </c>
    </row>
    <row r="481" spans="2:8" x14ac:dyDescent="0.35">
      <c r="B481" s="6" t="str">
        <f>IF(JPK_FA_PLN!Y469&lt;&gt;"",JPK_FA_PLN!Y469,"")</f>
        <v/>
      </c>
      <c r="C481" s="7" t="str">
        <f>IF(JPK_FA_PLN!Y469&lt;&gt;"",SUMIFS(JPK_FA_PLN!AH:AH,JPK_FA_PLN!Y:Y,B481)+SUMIFS(JPK_FA_PLN!AJ:AJ,JPK_FA_PLN!Y:Y,B481)+SUMIFS(JPK_FA_PLN!AL:AL,JPK_FA_PLN!Y:Y,B481)+SUMIFS(JPK_FA_PLN!AN:AN,JPK_FA_PLN!Y:Y,B481)+SUMIFS(JPK_FA_PLN!AP:AP,JPK_FA_PLN!Y:Y,B481)+SUMIFS(JPK_FA_PLN!AR:AR,JPK_FA_PLN!Y:Y,B481),"")</f>
        <v/>
      </c>
      <c r="D481" s="7" t="str">
        <f>IF(JPK_FA_PLN!Y469&lt;&gt;"",SUMIFS(JPK_FA_PLN!AI:AI,JPK_FA_PLN!Y:Y,B481)+SUMIFS(JPK_FA_PLN!AK:AK,JPK_FA_PLN!Y:Y,B481)+SUMIFS(JPK_FA_PLN!AM:AM,JPK_FA_PLN!Y:Y,B481)+SUMIFS(JPK_FA_PLN!AO:AO,JPK_FA_PLN!Y:Y,B481)+SUMIFS(JPK_FA_PLN!AQ:AQ,JPK_FA_PLN!Y:Y,B481),"")</f>
        <v/>
      </c>
      <c r="F481" s="6" t="str">
        <f>IF(JPK_FA_EUR!Y469&lt;&gt;"",JPK_FA_EUR!Y469,"")</f>
        <v/>
      </c>
      <c r="G481" s="7" t="str">
        <f>IF(JPK_FA_EUR!Y469&lt;&gt;"",SUMIFS(JPK_FA_EUR!AH:AH,JPK_FA_EUR!Y:Y,F481)+SUMIFS(JPK_FA_EUR!AJ:AJ,JPK_FA_EUR!Y:Y,F481)+SUMIFS(JPK_FA_EUR!AL:AL,JPK_FA_EUR!Y:Y,F481)+SUMIFS(JPK_FA_EUR!AN:AN,JPK_FA_EUR!Y:Y,F481)+SUMIFS(JPK_FA_EUR!AP:AP,JPK_FA_EUR!Y:Y,F481)+SUMIFS(JPK_FA_EUR!AR:AR,JPK_FA_EUR!Y:Y,F481),"")</f>
        <v/>
      </c>
      <c r="H481" s="7" t="str">
        <f>IF(JPK_FA_EUR!Y469&lt;&gt;"",SUMIFS(JPK_FA_EUR!AI:AI,JPK_FA_EUR!Y:Y,F481)+SUMIFS(JPK_FA_EUR!AK:AK,JPK_FA_EUR!Y:Y,F481)+SUMIFS(JPK_FA_EUR!AM:AM,JPK_FA_EUR!Y:Y,F481)+SUMIFS(JPK_FA_EUR!AM:AM,JPK_FA_EUR!Y:Y,F481)+SUMIFS(JPK_FA_EUR!AO:AO,JPK_FA_EUR!Y:Y,F481)+SUMIFS(JPK_FA_EUR!AQ:AQ,JPK_FA_EUR!Y:Y,F481),"")</f>
        <v/>
      </c>
    </row>
    <row r="482" spans="2:8" x14ac:dyDescent="0.35">
      <c r="B482" s="6" t="str">
        <f>IF(JPK_FA_PLN!Y470&lt;&gt;"",JPK_FA_PLN!Y470,"")</f>
        <v/>
      </c>
      <c r="C482" s="7" t="str">
        <f>IF(JPK_FA_PLN!Y470&lt;&gt;"",SUMIFS(JPK_FA_PLN!AH:AH,JPK_FA_PLN!Y:Y,B482)+SUMIFS(JPK_FA_PLN!AJ:AJ,JPK_FA_PLN!Y:Y,B482)+SUMIFS(JPK_FA_PLN!AL:AL,JPK_FA_PLN!Y:Y,B482)+SUMIFS(JPK_FA_PLN!AN:AN,JPK_FA_PLN!Y:Y,B482)+SUMIFS(JPK_FA_PLN!AP:AP,JPK_FA_PLN!Y:Y,B482)+SUMIFS(JPK_FA_PLN!AR:AR,JPK_FA_PLN!Y:Y,B482),"")</f>
        <v/>
      </c>
      <c r="D482" s="7" t="str">
        <f>IF(JPK_FA_PLN!Y470&lt;&gt;"",SUMIFS(JPK_FA_PLN!AI:AI,JPK_FA_PLN!Y:Y,B482)+SUMIFS(JPK_FA_PLN!AK:AK,JPK_FA_PLN!Y:Y,B482)+SUMIFS(JPK_FA_PLN!AM:AM,JPK_FA_PLN!Y:Y,B482)+SUMIFS(JPK_FA_PLN!AO:AO,JPK_FA_PLN!Y:Y,B482)+SUMIFS(JPK_FA_PLN!AQ:AQ,JPK_FA_PLN!Y:Y,B482),"")</f>
        <v/>
      </c>
      <c r="F482" s="6" t="str">
        <f>IF(JPK_FA_EUR!Y470&lt;&gt;"",JPK_FA_EUR!Y470,"")</f>
        <v/>
      </c>
      <c r="G482" s="7" t="str">
        <f>IF(JPK_FA_EUR!Y470&lt;&gt;"",SUMIFS(JPK_FA_EUR!AH:AH,JPK_FA_EUR!Y:Y,F482)+SUMIFS(JPK_FA_EUR!AJ:AJ,JPK_FA_EUR!Y:Y,F482)+SUMIFS(JPK_FA_EUR!AL:AL,JPK_FA_EUR!Y:Y,F482)+SUMIFS(JPK_FA_EUR!AN:AN,JPK_FA_EUR!Y:Y,F482)+SUMIFS(JPK_FA_EUR!AP:AP,JPK_FA_EUR!Y:Y,F482)+SUMIFS(JPK_FA_EUR!AR:AR,JPK_FA_EUR!Y:Y,F482),"")</f>
        <v/>
      </c>
      <c r="H482" s="7" t="str">
        <f>IF(JPK_FA_EUR!Y470&lt;&gt;"",SUMIFS(JPK_FA_EUR!AI:AI,JPK_FA_EUR!Y:Y,F482)+SUMIFS(JPK_FA_EUR!AK:AK,JPK_FA_EUR!Y:Y,F482)+SUMIFS(JPK_FA_EUR!AM:AM,JPK_FA_EUR!Y:Y,F482)+SUMIFS(JPK_FA_EUR!AM:AM,JPK_FA_EUR!Y:Y,F482)+SUMIFS(JPK_FA_EUR!AO:AO,JPK_FA_EUR!Y:Y,F482)+SUMIFS(JPK_FA_EUR!AQ:AQ,JPK_FA_EUR!Y:Y,F482),"")</f>
        <v/>
      </c>
    </row>
    <row r="483" spans="2:8" x14ac:dyDescent="0.35">
      <c r="B483" s="6" t="str">
        <f>IF(JPK_FA_PLN!Y471&lt;&gt;"",JPK_FA_PLN!Y471,"")</f>
        <v/>
      </c>
      <c r="C483" s="7" t="str">
        <f>IF(JPK_FA_PLN!Y471&lt;&gt;"",SUMIFS(JPK_FA_PLN!AH:AH,JPK_FA_PLN!Y:Y,B483)+SUMIFS(JPK_FA_PLN!AJ:AJ,JPK_FA_PLN!Y:Y,B483)+SUMIFS(JPK_FA_PLN!AL:AL,JPK_FA_PLN!Y:Y,B483)+SUMIFS(JPK_FA_PLN!AN:AN,JPK_FA_PLN!Y:Y,B483)+SUMIFS(JPK_FA_PLN!AP:AP,JPK_FA_PLN!Y:Y,B483)+SUMIFS(JPK_FA_PLN!AR:AR,JPK_FA_PLN!Y:Y,B483),"")</f>
        <v/>
      </c>
      <c r="D483" s="7" t="str">
        <f>IF(JPK_FA_PLN!Y471&lt;&gt;"",SUMIFS(JPK_FA_PLN!AI:AI,JPK_FA_PLN!Y:Y,B483)+SUMIFS(JPK_FA_PLN!AK:AK,JPK_FA_PLN!Y:Y,B483)+SUMIFS(JPK_FA_PLN!AM:AM,JPK_FA_PLN!Y:Y,B483)+SUMIFS(JPK_FA_PLN!AO:AO,JPK_FA_PLN!Y:Y,B483)+SUMIFS(JPK_FA_PLN!AQ:AQ,JPK_FA_PLN!Y:Y,B483),"")</f>
        <v/>
      </c>
      <c r="F483" s="6" t="str">
        <f>IF(JPK_FA_EUR!Y471&lt;&gt;"",JPK_FA_EUR!Y471,"")</f>
        <v/>
      </c>
      <c r="G483" s="7" t="str">
        <f>IF(JPK_FA_EUR!Y471&lt;&gt;"",SUMIFS(JPK_FA_EUR!AH:AH,JPK_FA_EUR!Y:Y,F483)+SUMIFS(JPK_FA_EUR!AJ:AJ,JPK_FA_EUR!Y:Y,F483)+SUMIFS(JPK_FA_EUR!AL:AL,JPK_FA_EUR!Y:Y,F483)+SUMIFS(JPK_FA_EUR!AN:AN,JPK_FA_EUR!Y:Y,F483)+SUMIFS(JPK_FA_EUR!AP:AP,JPK_FA_EUR!Y:Y,F483)+SUMIFS(JPK_FA_EUR!AR:AR,JPK_FA_EUR!Y:Y,F483),"")</f>
        <v/>
      </c>
      <c r="H483" s="7" t="str">
        <f>IF(JPK_FA_EUR!Y471&lt;&gt;"",SUMIFS(JPK_FA_EUR!AI:AI,JPK_FA_EUR!Y:Y,F483)+SUMIFS(JPK_FA_EUR!AK:AK,JPK_FA_EUR!Y:Y,F483)+SUMIFS(JPK_FA_EUR!AM:AM,JPK_FA_EUR!Y:Y,F483)+SUMIFS(JPK_FA_EUR!AM:AM,JPK_FA_EUR!Y:Y,F483)+SUMIFS(JPK_FA_EUR!AO:AO,JPK_FA_EUR!Y:Y,F483)+SUMIFS(JPK_FA_EUR!AQ:AQ,JPK_FA_EUR!Y:Y,F483),"")</f>
        <v/>
      </c>
    </row>
    <row r="484" spans="2:8" x14ac:dyDescent="0.35">
      <c r="B484" s="6" t="str">
        <f>IF(JPK_FA_PLN!Y472&lt;&gt;"",JPK_FA_PLN!Y472,"")</f>
        <v/>
      </c>
      <c r="C484" s="7" t="str">
        <f>IF(JPK_FA_PLN!Y472&lt;&gt;"",SUMIFS(JPK_FA_PLN!AH:AH,JPK_FA_PLN!Y:Y,B484)+SUMIFS(JPK_FA_PLN!AJ:AJ,JPK_FA_PLN!Y:Y,B484)+SUMIFS(JPK_FA_PLN!AL:AL,JPK_FA_PLN!Y:Y,B484)+SUMIFS(JPK_FA_PLN!AN:AN,JPK_FA_PLN!Y:Y,B484)+SUMIFS(JPK_FA_PLN!AP:AP,JPK_FA_PLN!Y:Y,B484)+SUMIFS(JPK_FA_PLN!AR:AR,JPK_FA_PLN!Y:Y,B484),"")</f>
        <v/>
      </c>
      <c r="D484" s="7" t="str">
        <f>IF(JPK_FA_PLN!Y472&lt;&gt;"",SUMIFS(JPK_FA_PLN!AI:AI,JPK_FA_PLN!Y:Y,B484)+SUMIFS(JPK_FA_PLN!AK:AK,JPK_FA_PLN!Y:Y,B484)+SUMIFS(JPK_FA_PLN!AM:AM,JPK_FA_PLN!Y:Y,B484)+SUMIFS(JPK_FA_PLN!AO:AO,JPK_FA_PLN!Y:Y,B484)+SUMIFS(JPK_FA_PLN!AQ:AQ,JPK_FA_PLN!Y:Y,B484),"")</f>
        <v/>
      </c>
      <c r="F484" s="6" t="str">
        <f>IF(JPK_FA_EUR!Y472&lt;&gt;"",JPK_FA_EUR!Y472,"")</f>
        <v/>
      </c>
      <c r="G484" s="7" t="str">
        <f>IF(JPK_FA_EUR!Y472&lt;&gt;"",SUMIFS(JPK_FA_EUR!AH:AH,JPK_FA_EUR!Y:Y,F484)+SUMIFS(JPK_FA_EUR!AJ:AJ,JPK_FA_EUR!Y:Y,F484)+SUMIFS(JPK_FA_EUR!AL:AL,JPK_FA_EUR!Y:Y,F484)+SUMIFS(JPK_FA_EUR!AN:AN,JPK_FA_EUR!Y:Y,F484)+SUMIFS(JPK_FA_EUR!AP:AP,JPK_FA_EUR!Y:Y,F484)+SUMIFS(JPK_FA_EUR!AR:AR,JPK_FA_EUR!Y:Y,F484),"")</f>
        <v/>
      </c>
      <c r="H484" s="7" t="str">
        <f>IF(JPK_FA_EUR!Y472&lt;&gt;"",SUMIFS(JPK_FA_EUR!AI:AI,JPK_FA_EUR!Y:Y,F484)+SUMIFS(JPK_FA_EUR!AK:AK,JPK_FA_EUR!Y:Y,F484)+SUMIFS(JPK_FA_EUR!AM:AM,JPK_FA_EUR!Y:Y,F484)+SUMIFS(JPK_FA_EUR!AM:AM,JPK_FA_EUR!Y:Y,F484)+SUMIFS(JPK_FA_EUR!AO:AO,JPK_FA_EUR!Y:Y,F484)+SUMIFS(JPK_FA_EUR!AQ:AQ,JPK_FA_EUR!Y:Y,F484),"")</f>
        <v/>
      </c>
    </row>
    <row r="485" spans="2:8" x14ac:dyDescent="0.35">
      <c r="B485" s="6" t="str">
        <f>IF(JPK_FA_PLN!Y473&lt;&gt;"",JPK_FA_PLN!Y473,"")</f>
        <v/>
      </c>
      <c r="C485" s="7" t="str">
        <f>IF(JPK_FA_PLN!Y473&lt;&gt;"",SUMIFS(JPK_FA_PLN!AH:AH,JPK_FA_PLN!Y:Y,B485)+SUMIFS(JPK_FA_PLN!AJ:AJ,JPK_FA_PLN!Y:Y,B485)+SUMIFS(JPK_FA_PLN!AL:AL,JPK_FA_PLN!Y:Y,B485)+SUMIFS(JPK_FA_PLN!AN:AN,JPK_FA_PLN!Y:Y,B485)+SUMIFS(JPK_FA_PLN!AP:AP,JPK_FA_PLN!Y:Y,B485)+SUMIFS(JPK_FA_PLN!AR:AR,JPK_FA_PLN!Y:Y,B485),"")</f>
        <v/>
      </c>
      <c r="D485" s="7" t="str">
        <f>IF(JPK_FA_PLN!Y473&lt;&gt;"",SUMIFS(JPK_FA_PLN!AI:AI,JPK_FA_PLN!Y:Y,B485)+SUMIFS(JPK_FA_PLN!AK:AK,JPK_FA_PLN!Y:Y,B485)+SUMIFS(JPK_FA_PLN!AM:AM,JPK_FA_PLN!Y:Y,B485)+SUMIFS(JPK_FA_PLN!AO:AO,JPK_FA_PLN!Y:Y,B485)+SUMIFS(JPK_FA_PLN!AQ:AQ,JPK_FA_PLN!Y:Y,B485),"")</f>
        <v/>
      </c>
      <c r="F485" s="6" t="str">
        <f>IF(JPK_FA_EUR!Y473&lt;&gt;"",JPK_FA_EUR!Y473,"")</f>
        <v/>
      </c>
      <c r="G485" s="7" t="str">
        <f>IF(JPK_FA_EUR!Y473&lt;&gt;"",SUMIFS(JPK_FA_EUR!AH:AH,JPK_FA_EUR!Y:Y,F485)+SUMIFS(JPK_FA_EUR!AJ:AJ,JPK_FA_EUR!Y:Y,F485)+SUMIFS(JPK_FA_EUR!AL:AL,JPK_FA_EUR!Y:Y,F485)+SUMIFS(JPK_FA_EUR!AN:AN,JPK_FA_EUR!Y:Y,F485)+SUMIFS(JPK_FA_EUR!AP:AP,JPK_FA_EUR!Y:Y,F485)+SUMIFS(JPK_FA_EUR!AR:AR,JPK_FA_EUR!Y:Y,F485),"")</f>
        <v/>
      </c>
      <c r="H485" s="7" t="str">
        <f>IF(JPK_FA_EUR!Y473&lt;&gt;"",SUMIFS(JPK_FA_EUR!AI:AI,JPK_FA_EUR!Y:Y,F485)+SUMIFS(JPK_FA_EUR!AK:AK,JPK_FA_EUR!Y:Y,F485)+SUMIFS(JPK_FA_EUR!AM:AM,JPK_FA_EUR!Y:Y,F485)+SUMIFS(JPK_FA_EUR!AM:AM,JPK_FA_EUR!Y:Y,F485)+SUMIFS(JPK_FA_EUR!AO:AO,JPK_FA_EUR!Y:Y,F485)+SUMIFS(JPK_FA_EUR!AQ:AQ,JPK_FA_EUR!Y:Y,F485),"")</f>
        <v/>
      </c>
    </row>
    <row r="486" spans="2:8" x14ac:dyDescent="0.35">
      <c r="B486" s="6" t="str">
        <f>IF(JPK_FA_PLN!Y474&lt;&gt;"",JPK_FA_PLN!Y474,"")</f>
        <v/>
      </c>
      <c r="C486" s="7" t="str">
        <f>IF(JPK_FA_PLN!Y474&lt;&gt;"",SUMIFS(JPK_FA_PLN!AH:AH,JPK_FA_PLN!Y:Y,B486)+SUMIFS(JPK_FA_PLN!AJ:AJ,JPK_FA_PLN!Y:Y,B486)+SUMIFS(JPK_FA_PLN!AL:AL,JPK_FA_PLN!Y:Y,B486)+SUMIFS(JPK_FA_PLN!AN:AN,JPK_FA_PLN!Y:Y,B486)+SUMIFS(JPK_FA_PLN!AP:AP,JPK_FA_PLN!Y:Y,B486)+SUMIFS(JPK_FA_PLN!AR:AR,JPK_FA_PLN!Y:Y,B486),"")</f>
        <v/>
      </c>
      <c r="D486" s="7" t="str">
        <f>IF(JPK_FA_PLN!Y474&lt;&gt;"",SUMIFS(JPK_FA_PLN!AI:AI,JPK_FA_PLN!Y:Y,B486)+SUMIFS(JPK_FA_PLN!AK:AK,JPK_FA_PLN!Y:Y,B486)+SUMIFS(JPK_FA_PLN!AM:AM,JPK_FA_PLN!Y:Y,B486)+SUMIFS(JPK_FA_PLN!AO:AO,JPK_FA_PLN!Y:Y,B486)+SUMIFS(JPK_FA_PLN!AQ:AQ,JPK_FA_PLN!Y:Y,B486),"")</f>
        <v/>
      </c>
      <c r="F486" s="6" t="str">
        <f>IF(JPK_FA_EUR!Y474&lt;&gt;"",JPK_FA_EUR!Y474,"")</f>
        <v/>
      </c>
      <c r="G486" s="7" t="str">
        <f>IF(JPK_FA_EUR!Y474&lt;&gt;"",SUMIFS(JPK_FA_EUR!AH:AH,JPK_FA_EUR!Y:Y,F486)+SUMIFS(JPK_FA_EUR!AJ:AJ,JPK_FA_EUR!Y:Y,F486)+SUMIFS(JPK_FA_EUR!AL:AL,JPK_FA_EUR!Y:Y,F486)+SUMIFS(JPK_FA_EUR!AN:AN,JPK_FA_EUR!Y:Y,F486)+SUMIFS(JPK_FA_EUR!AP:AP,JPK_FA_EUR!Y:Y,F486)+SUMIFS(JPK_FA_EUR!AR:AR,JPK_FA_EUR!Y:Y,F486),"")</f>
        <v/>
      </c>
      <c r="H486" s="7" t="str">
        <f>IF(JPK_FA_EUR!Y474&lt;&gt;"",SUMIFS(JPK_FA_EUR!AI:AI,JPK_FA_EUR!Y:Y,F486)+SUMIFS(JPK_FA_EUR!AK:AK,JPK_FA_EUR!Y:Y,F486)+SUMIFS(JPK_FA_EUR!AM:AM,JPK_FA_EUR!Y:Y,F486)+SUMIFS(JPK_FA_EUR!AM:AM,JPK_FA_EUR!Y:Y,F486)+SUMIFS(JPK_FA_EUR!AO:AO,JPK_FA_EUR!Y:Y,F486)+SUMIFS(JPK_FA_EUR!AQ:AQ,JPK_FA_EUR!Y:Y,F486),"")</f>
        <v/>
      </c>
    </row>
    <row r="487" spans="2:8" x14ac:dyDescent="0.35">
      <c r="B487" s="6" t="str">
        <f>IF(JPK_FA_PLN!Y475&lt;&gt;"",JPK_FA_PLN!Y475,"")</f>
        <v/>
      </c>
      <c r="C487" s="7" t="str">
        <f>IF(JPK_FA_PLN!Y475&lt;&gt;"",SUMIFS(JPK_FA_PLN!AH:AH,JPK_FA_PLN!Y:Y,B487)+SUMIFS(JPK_FA_PLN!AJ:AJ,JPK_FA_PLN!Y:Y,B487)+SUMIFS(JPK_FA_PLN!AL:AL,JPK_FA_PLN!Y:Y,B487)+SUMIFS(JPK_FA_PLN!AN:AN,JPK_FA_PLN!Y:Y,B487)+SUMIFS(JPK_FA_PLN!AP:AP,JPK_FA_PLN!Y:Y,B487)+SUMIFS(JPK_FA_PLN!AR:AR,JPK_FA_PLN!Y:Y,B487),"")</f>
        <v/>
      </c>
      <c r="D487" s="7" t="str">
        <f>IF(JPK_FA_PLN!Y475&lt;&gt;"",SUMIFS(JPK_FA_PLN!AI:AI,JPK_FA_PLN!Y:Y,B487)+SUMIFS(JPK_FA_PLN!AK:AK,JPK_FA_PLN!Y:Y,B487)+SUMIFS(JPK_FA_PLN!AM:AM,JPK_FA_PLN!Y:Y,B487)+SUMIFS(JPK_FA_PLN!AO:AO,JPK_FA_PLN!Y:Y,B487)+SUMIFS(JPK_FA_PLN!AQ:AQ,JPK_FA_PLN!Y:Y,B487),"")</f>
        <v/>
      </c>
      <c r="F487" s="6" t="str">
        <f>IF(JPK_FA_EUR!Y475&lt;&gt;"",JPK_FA_EUR!Y475,"")</f>
        <v/>
      </c>
      <c r="G487" s="7" t="str">
        <f>IF(JPK_FA_EUR!Y475&lt;&gt;"",SUMIFS(JPK_FA_EUR!AH:AH,JPK_FA_EUR!Y:Y,F487)+SUMIFS(JPK_FA_EUR!AJ:AJ,JPK_FA_EUR!Y:Y,F487)+SUMIFS(JPK_FA_EUR!AL:AL,JPK_FA_EUR!Y:Y,F487)+SUMIFS(JPK_FA_EUR!AN:AN,JPK_FA_EUR!Y:Y,F487)+SUMIFS(JPK_FA_EUR!AP:AP,JPK_FA_EUR!Y:Y,F487)+SUMIFS(JPK_FA_EUR!AR:AR,JPK_FA_EUR!Y:Y,F487),"")</f>
        <v/>
      </c>
      <c r="H487" s="7" t="str">
        <f>IF(JPK_FA_EUR!Y475&lt;&gt;"",SUMIFS(JPK_FA_EUR!AI:AI,JPK_FA_EUR!Y:Y,F487)+SUMIFS(JPK_FA_EUR!AK:AK,JPK_FA_EUR!Y:Y,F487)+SUMIFS(JPK_FA_EUR!AM:AM,JPK_FA_EUR!Y:Y,F487)+SUMIFS(JPK_FA_EUR!AM:AM,JPK_FA_EUR!Y:Y,F487)+SUMIFS(JPK_FA_EUR!AO:AO,JPK_FA_EUR!Y:Y,F487)+SUMIFS(JPK_FA_EUR!AQ:AQ,JPK_FA_EUR!Y:Y,F487),"")</f>
        <v/>
      </c>
    </row>
    <row r="488" spans="2:8" x14ac:dyDescent="0.35">
      <c r="B488" s="6" t="str">
        <f>IF(JPK_FA_PLN!Y476&lt;&gt;"",JPK_FA_PLN!Y476,"")</f>
        <v/>
      </c>
      <c r="C488" s="7" t="str">
        <f>IF(JPK_FA_PLN!Y476&lt;&gt;"",SUMIFS(JPK_FA_PLN!AH:AH,JPK_FA_PLN!Y:Y,B488)+SUMIFS(JPK_FA_PLN!AJ:AJ,JPK_FA_PLN!Y:Y,B488)+SUMIFS(JPK_FA_PLN!AL:AL,JPK_FA_PLN!Y:Y,B488)+SUMIFS(JPK_FA_PLN!AN:AN,JPK_FA_PLN!Y:Y,B488)+SUMIFS(JPK_FA_PLN!AP:AP,JPK_FA_PLN!Y:Y,B488)+SUMIFS(JPK_FA_PLN!AR:AR,JPK_FA_PLN!Y:Y,B488),"")</f>
        <v/>
      </c>
      <c r="D488" s="7" t="str">
        <f>IF(JPK_FA_PLN!Y476&lt;&gt;"",SUMIFS(JPK_FA_PLN!AI:AI,JPK_FA_PLN!Y:Y,B488)+SUMIFS(JPK_FA_PLN!AK:AK,JPK_FA_PLN!Y:Y,B488)+SUMIFS(JPK_FA_PLN!AM:AM,JPK_FA_PLN!Y:Y,B488)+SUMIFS(JPK_FA_PLN!AO:AO,JPK_FA_PLN!Y:Y,B488)+SUMIFS(JPK_FA_PLN!AQ:AQ,JPK_FA_PLN!Y:Y,B488),"")</f>
        <v/>
      </c>
      <c r="F488" s="6" t="str">
        <f>IF(JPK_FA_EUR!Y476&lt;&gt;"",JPK_FA_EUR!Y476,"")</f>
        <v/>
      </c>
      <c r="G488" s="7" t="str">
        <f>IF(JPK_FA_EUR!Y476&lt;&gt;"",SUMIFS(JPK_FA_EUR!AH:AH,JPK_FA_EUR!Y:Y,F488)+SUMIFS(JPK_FA_EUR!AJ:AJ,JPK_FA_EUR!Y:Y,F488)+SUMIFS(JPK_FA_EUR!AL:AL,JPK_FA_EUR!Y:Y,F488)+SUMIFS(JPK_FA_EUR!AN:AN,JPK_FA_EUR!Y:Y,F488)+SUMIFS(JPK_FA_EUR!AP:AP,JPK_FA_EUR!Y:Y,F488)+SUMIFS(JPK_FA_EUR!AR:AR,JPK_FA_EUR!Y:Y,F488),"")</f>
        <v/>
      </c>
      <c r="H488" s="7" t="str">
        <f>IF(JPK_FA_EUR!Y476&lt;&gt;"",SUMIFS(JPK_FA_EUR!AI:AI,JPK_FA_EUR!Y:Y,F488)+SUMIFS(JPK_FA_EUR!AK:AK,JPK_FA_EUR!Y:Y,F488)+SUMIFS(JPK_FA_EUR!AM:AM,JPK_FA_EUR!Y:Y,F488)+SUMIFS(JPK_FA_EUR!AM:AM,JPK_FA_EUR!Y:Y,F488)+SUMIFS(JPK_FA_EUR!AO:AO,JPK_FA_EUR!Y:Y,F488)+SUMIFS(JPK_FA_EUR!AQ:AQ,JPK_FA_EUR!Y:Y,F488),"")</f>
        <v/>
      </c>
    </row>
    <row r="489" spans="2:8" x14ac:dyDescent="0.35">
      <c r="B489" s="6" t="str">
        <f>IF(JPK_FA_PLN!Y477&lt;&gt;"",JPK_FA_PLN!Y477,"")</f>
        <v/>
      </c>
      <c r="C489" s="7" t="str">
        <f>IF(JPK_FA_PLN!Y477&lt;&gt;"",SUMIFS(JPK_FA_PLN!AH:AH,JPK_FA_PLN!Y:Y,B489)+SUMIFS(JPK_FA_PLN!AJ:AJ,JPK_FA_PLN!Y:Y,B489)+SUMIFS(JPK_FA_PLN!AL:AL,JPK_FA_PLN!Y:Y,B489)+SUMIFS(JPK_FA_PLN!AN:AN,JPK_FA_PLN!Y:Y,B489)+SUMIFS(JPK_FA_PLN!AP:AP,JPK_FA_PLN!Y:Y,B489)+SUMIFS(JPK_FA_PLN!AR:AR,JPK_FA_PLN!Y:Y,B489),"")</f>
        <v/>
      </c>
      <c r="D489" s="7" t="str">
        <f>IF(JPK_FA_PLN!Y477&lt;&gt;"",SUMIFS(JPK_FA_PLN!AI:AI,JPK_FA_PLN!Y:Y,B489)+SUMIFS(JPK_FA_PLN!AK:AK,JPK_FA_PLN!Y:Y,B489)+SUMIFS(JPK_FA_PLN!AM:AM,JPK_FA_PLN!Y:Y,B489)+SUMIFS(JPK_FA_PLN!AO:AO,JPK_FA_PLN!Y:Y,B489)+SUMIFS(JPK_FA_PLN!AQ:AQ,JPK_FA_PLN!Y:Y,B489),"")</f>
        <v/>
      </c>
      <c r="F489" s="6" t="str">
        <f>IF(JPK_FA_EUR!Y477&lt;&gt;"",JPK_FA_EUR!Y477,"")</f>
        <v/>
      </c>
      <c r="G489" s="7" t="str">
        <f>IF(JPK_FA_EUR!Y477&lt;&gt;"",SUMIFS(JPK_FA_EUR!AH:AH,JPK_FA_EUR!Y:Y,F489)+SUMIFS(JPK_FA_EUR!AJ:AJ,JPK_FA_EUR!Y:Y,F489)+SUMIFS(JPK_FA_EUR!AL:AL,JPK_FA_EUR!Y:Y,F489)+SUMIFS(JPK_FA_EUR!AN:AN,JPK_FA_EUR!Y:Y,F489)+SUMIFS(JPK_FA_EUR!AP:AP,JPK_FA_EUR!Y:Y,F489)+SUMIFS(JPK_FA_EUR!AR:AR,JPK_FA_EUR!Y:Y,F489),"")</f>
        <v/>
      </c>
      <c r="H489" s="7" t="str">
        <f>IF(JPK_FA_EUR!Y477&lt;&gt;"",SUMIFS(JPK_FA_EUR!AI:AI,JPK_FA_EUR!Y:Y,F489)+SUMIFS(JPK_FA_EUR!AK:AK,JPK_FA_EUR!Y:Y,F489)+SUMIFS(JPK_FA_EUR!AM:AM,JPK_FA_EUR!Y:Y,F489)+SUMIFS(JPK_FA_EUR!AM:AM,JPK_FA_EUR!Y:Y,F489)+SUMIFS(JPK_FA_EUR!AO:AO,JPK_FA_EUR!Y:Y,F489)+SUMIFS(JPK_FA_EUR!AQ:AQ,JPK_FA_EUR!Y:Y,F489),"")</f>
        <v/>
      </c>
    </row>
    <row r="490" spans="2:8" x14ac:dyDescent="0.35">
      <c r="B490" s="6" t="str">
        <f>IF(JPK_FA_PLN!Y478&lt;&gt;"",JPK_FA_PLN!Y478,"")</f>
        <v/>
      </c>
      <c r="C490" s="7" t="str">
        <f>IF(JPK_FA_PLN!Y478&lt;&gt;"",SUMIFS(JPK_FA_PLN!AH:AH,JPK_FA_PLN!Y:Y,B490)+SUMIFS(JPK_FA_PLN!AJ:AJ,JPK_FA_PLN!Y:Y,B490)+SUMIFS(JPK_FA_PLN!AL:AL,JPK_FA_PLN!Y:Y,B490)+SUMIFS(JPK_FA_PLN!AN:AN,JPK_FA_PLN!Y:Y,B490)+SUMIFS(JPK_FA_PLN!AP:AP,JPK_FA_PLN!Y:Y,B490)+SUMIFS(JPK_FA_PLN!AR:AR,JPK_FA_PLN!Y:Y,B490),"")</f>
        <v/>
      </c>
      <c r="D490" s="7" t="str">
        <f>IF(JPK_FA_PLN!Y478&lt;&gt;"",SUMIFS(JPK_FA_PLN!AI:AI,JPK_FA_PLN!Y:Y,B490)+SUMIFS(JPK_FA_PLN!AK:AK,JPK_FA_PLN!Y:Y,B490)+SUMIFS(JPK_FA_PLN!AM:AM,JPK_FA_PLN!Y:Y,B490)+SUMIFS(JPK_FA_PLN!AO:AO,JPK_FA_PLN!Y:Y,B490)+SUMIFS(JPK_FA_PLN!AQ:AQ,JPK_FA_PLN!Y:Y,B490),"")</f>
        <v/>
      </c>
      <c r="F490" s="6" t="str">
        <f>IF(JPK_FA_EUR!Y478&lt;&gt;"",JPK_FA_EUR!Y478,"")</f>
        <v/>
      </c>
      <c r="G490" s="7" t="str">
        <f>IF(JPK_FA_EUR!Y478&lt;&gt;"",SUMIFS(JPK_FA_EUR!AH:AH,JPK_FA_EUR!Y:Y,F490)+SUMIFS(JPK_FA_EUR!AJ:AJ,JPK_FA_EUR!Y:Y,F490)+SUMIFS(JPK_FA_EUR!AL:AL,JPK_FA_EUR!Y:Y,F490)+SUMIFS(JPK_FA_EUR!AN:AN,JPK_FA_EUR!Y:Y,F490)+SUMIFS(JPK_FA_EUR!AP:AP,JPK_FA_EUR!Y:Y,F490)+SUMIFS(JPK_FA_EUR!AR:AR,JPK_FA_EUR!Y:Y,F490),"")</f>
        <v/>
      </c>
      <c r="H490" s="7" t="str">
        <f>IF(JPK_FA_EUR!Y478&lt;&gt;"",SUMIFS(JPK_FA_EUR!AI:AI,JPK_FA_EUR!Y:Y,F490)+SUMIFS(JPK_FA_EUR!AK:AK,JPK_FA_EUR!Y:Y,F490)+SUMIFS(JPK_FA_EUR!AM:AM,JPK_FA_EUR!Y:Y,F490)+SUMIFS(JPK_FA_EUR!AM:AM,JPK_FA_EUR!Y:Y,F490)+SUMIFS(JPK_FA_EUR!AO:AO,JPK_FA_EUR!Y:Y,F490)+SUMIFS(JPK_FA_EUR!AQ:AQ,JPK_FA_EUR!Y:Y,F490),"")</f>
        <v/>
      </c>
    </row>
    <row r="491" spans="2:8" x14ac:dyDescent="0.35">
      <c r="B491" s="6" t="str">
        <f>IF(JPK_FA_PLN!Y479&lt;&gt;"",JPK_FA_PLN!Y479,"")</f>
        <v/>
      </c>
      <c r="C491" s="7" t="str">
        <f>IF(JPK_FA_PLN!Y479&lt;&gt;"",SUMIFS(JPK_FA_PLN!AH:AH,JPK_FA_PLN!Y:Y,B491)+SUMIFS(JPK_FA_PLN!AJ:AJ,JPK_FA_PLN!Y:Y,B491)+SUMIFS(JPK_FA_PLN!AL:AL,JPK_FA_PLN!Y:Y,B491)+SUMIFS(JPK_FA_PLN!AN:AN,JPK_FA_PLN!Y:Y,B491)+SUMIFS(JPK_FA_PLN!AP:AP,JPK_FA_PLN!Y:Y,B491)+SUMIFS(JPK_FA_PLN!AR:AR,JPK_FA_PLN!Y:Y,B491),"")</f>
        <v/>
      </c>
      <c r="D491" s="7" t="str">
        <f>IF(JPK_FA_PLN!Y479&lt;&gt;"",SUMIFS(JPK_FA_PLN!AI:AI,JPK_FA_PLN!Y:Y,B491)+SUMIFS(JPK_FA_PLN!AK:AK,JPK_FA_PLN!Y:Y,B491)+SUMIFS(JPK_FA_PLN!AM:AM,JPK_FA_PLN!Y:Y,B491)+SUMIFS(JPK_FA_PLN!AO:AO,JPK_FA_PLN!Y:Y,B491)+SUMIFS(JPK_FA_PLN!AQ:AQ,JPK_FA_PLN!Y:Y,B491),"")</f>
        <v/>
      </c>
      <c r="F491" s="6" t="str">
        <f>IF(JPK_FA_EUR!Y479&lt;&gt;"",JPK_FA_EUR!Y479,"")</f>
        <v/>
      </c>
      <c r="G491" s="7" t="str">
        <f>IF(JPK_FA_EUR!Y479&lt;&gt;"",SUMIFS(JPK_FA_EUR!AH:AH,JPK_FA_EUR!Y:Y,F491)+SUMIFS(JPK_FA_EUR!AJ:AJ,JPK_FA_EUR!Y:Y,F491)+SUMIFS(JPK_FA_EUR!AL:AL,JPK_FA_EUR!Y:Y,F491)+SUMIFS(JPK_FA_EUR!AN:AN,JPK_FA_EUR!Y:Y,F491)+SUMIFS(JPK_FA_EUR!AP:AP,JPK_FA_EUR!Y:Y,F491)+SUMIFS(JPK_FA_EUR!AR:AR,JPK_FA_EUR!Y:Y,F491),"")</f>
        <v/>
      </c>
      <c r="H491" s="7" t="str">
        <f>IF(JPK_FA_EUR!Y479&lt;&gt;"",SUMIFS(JPK_FA_EUR!AI:AI,JPK_FA_EUR!Y:Y,F491)+SUMIFS(JPK_FA_EUR!AK:AK,JPK_FA_EUR!Y:Y,F491)+SUMIFS(JPK_FA_EUR!AM:AM,JPK_FA_EUR!Y:Y,F491)+SUMIFS(JPK_FA_EUR!AM:AM,JPK_FA_EUR!Y:Y,F491)+SUMIFS(JPK_FA_EUR!AO:AO,JPK_FA_EUR!Y:Y,F491)+SUMIFS(JPK_FA_EUR!AQ:AQ,JPK_FA_EUR!Y:Y,F491),"")</f>
        <v/>
      </c>
    </row>
    <row r="492" spans="2:8" x14ac:dyDescent="0.35">
      <c r="B492" s="6" t="str">
        <f>IF(JPK_FA_PLN!Y480&lt;&gt;"",JPK_FA_PLN!Y480,"")</f>
        <v/>
      </c>
      <c r="C492" s="7" t="str">
        <f>IF(JPK_FA_PLN!Y480&lt;&gt;"",SUMIFS(JPK_FA_PLN!AH:AH,JPK_FA_PLN!Y:Y,B492)+SUMIFS(JPK_FA_PLN!AJ:AJ,JPK_FA_PLN!Y:Y,B492)+SUMIFS(JPK_FA_PLN!AL:AL,JPK_FA_PLN!Y:Y,B492)+SUMIFS(JPK_FA_PLN!AN:AN,JPK_FA_PLN!Y:Y,B492)+SUMIFS(JPK_FA_PLN!AP:AP,JPK_FA_PLN!Y:Y,B492)+SUMIFS(JPK_FA_PLN!AR:AR,JPK_FA_PLN!Y:Y,B492),"")</f>
        <v/>
      </c>
      <c r="D492" s="7" t="str">
        <f>IF(JPK_FA_PLN!Y480&lt;&gt;"",SUMIFS(JPK_FA_PLN!AI:AI,JPK_FA_PLN!Y:Y,B492)+SUMIFS(JPK_FA_PLN!AK:AK,JPK_FA_PLN!Y:Y,B492)+SUMIFS(JPK_FA_PLN!AM:AM,JPK_FA_PLN!Y:Y,B492)+SUMIFS(JPK_FA_PLN!AO:AO,JPK_FA_PLN!Y:Y,B492)+SUMIFS(JPK_FA_PLN!AQ:AQ,JPK_FA_PLN!Y:Y,B492),"")</f>
        <v/>
      </c>
      <c r="F492" s="6" t="str">
        <f>IF(JPK_FA_EUR!Y480&lt;&gt;"",JPK_FA_EUR!Y480,"")</f>
        <v/>
      </c>
      <c r="G492" s="7" t="str">
        <f>IF(JPK_FA_EUR!Y480&lt;&gt;"",SUMIFS(JPK_FA_EUR!AH:AH,JPK_FA_EUR!Y:Y,F492)+SUMIFS(JPK_FA_EUR!AJ:AJ,JPK_FA_EUR!Y:Y,F492)+SUMIFS(JPK_FA_EUR!AL:AL,JPK_FA_EUR!Y:Y,F492)+SUMIFS(JPK_FA_EUR!AN:AN,JPK_FA_EUR!Y:Y,F492)+SUMIFS(JPK_FA_EUR!AP:AP,JPK_FA_EUR!Y:Y,F492)+SUMIFS(JPK_FA_EUR!AR:AR,JPK_FA_EUR!Y:Y,F492),"")</f>
        <v/>
      </c>
      <c r="H492" s="7" t="str">
        <f>IF(JPK_FA_EUR!Y480&lt;&gt;"",SUMIFS(JPK_FA_EUR!AI:AI,JPK_FA_EUR!Y:Y,F492)+SUMIFS(JPK_FA_EUR!AK:AK,JPK_FA_EUR!Y:Y,F492)+SUMIFS(JPK_FA_EUR!AM:AM,JPK_FA_EUR!Y:Y,F492)+SUMIFS(JPK_FA_EUR!AM:AM,JPK_FA_EUR!Y:Y,F492)+SUMIFS(JPK_FA_EUR!AO:AO,JPK_FA_EUR!Y:Y,F492)+SUMIFS(JPK_FA_EUR!AQ:AQ,JPK_FA_EUR!Y:Y,F492),"")</f>
        <v/>
      </c>
    </row>
    <row r="493" spans="2:8" x14ac:dyDescent="0.35">
      <c r="B493" s="6" t="str">
        <f>IF(JPK_FA_PLN!Y481&lt;&gt;"",JPK_FA_PLN!Y481,"")</f>
        <v/>
      </c>
      <c r="C493" s="7" t="str">
        <f>IF(JPK_FA_PLN!Y481&lt;&gt;"",SUMIFS(JPK_FA_PLN!AH:AH,JPK_FA_PLN!Y:Y,B493)+SUMIFS(JPK_FA_PLN!AJ:AJ,JPK_FA_PLN!Y:Y,B493)+SUMIFS(JPK_FA_PLN!AL:AL,JPK_FA_PLN!Y:Y,B493)+SUMIFS(JPK_FA_PLN!AN:AN,JPK_FA_PLN!Y:Y,B493)+SUMIFS(JPK_FA_PLN!AP:AP,JPK_FA_PLN!Y:Y,B493)+SUMIFS(JPK_FA_PLN!AR:AR,JPK_FA_PLN!Y:Y,B493),"")</f>
        <v/>
      </c>
      <c r="D493" s="7" t="str">
        <f>IF(JPK_FA_PLN!Y481&lt;&gt;"",SUMIFS(JPK_FA_PLN!AI:AI,JPK_FA_PLN!Y:Y,B493)+SUMIFS(JPK_FA_PLN!AK:AK,JPK_FA_PLN!Y:Y,B493)+SUMIFS(JPK_FA_PLN!AM:AM,JPK_FA_PLN!Y:Y,B493)+SUMIFS(JPK_FA_PLN!AO:AO,JPK_FA_PLN!Y:Y,B493)+SUMIFS(JPK_FA_PLN!AQ:AQ,JPK_FA_PLN!Y:Y,B493),"")</f>
        <v/>
      </c>
      <c r="F493" s="6" t="str">
        <f>IF(JPK_FA_EUR!Y481&lt;&gt;"",JPK_FA_EUR!Y481,"")</f>
        <v/>
      </c>
      <c r="G493" s="7" t="str">
        <f>IF(JPK_FA_EUR!Y481&lt;&gt;"",SUMIFS(JPK_FA_EUR!AH:AH,JPK_FA_EUR!Y:Y,F493)+SUMIFS(JPK_FA_EUR!AJ:AJ,JPK_FA_EUR!Y:Y,F493)+SUMIFS(JPK_FA_EUR!AL:AL,JPK_FA_EUR!Y:Y,F493)+SUMIFS(JPK_FA_EUR!AN:AN,JPK_FA_EUR!Y:Y,F493)+SUMIFS(JPK_FA_EUR!AP:AP,JPK_FA_EUR!Y:Y,F493)+SUMIFS(JPK_FA_EUR!AR:AR,JPK_FA_EUR!Y:Y,F493),"")</f>
        <v/>
      </c>
      <c r="H493" s="7" t="str">
        <f>IF(JPK_FA_EUR!Y481&lt;&gt;"",SUMIFS(JPK_FA_EUR!AI:AI,JPK_FA_EUR!Y:Y,F493)+SUMIFS(JPK_FA_EUR!AK:AK,JPK_FA_EUR!Y:Y,F493)+SUMIFS(JPK_FA_EUR!AM:AM,JPK_FA_EUR!Y:Y,F493)+SUMIFS(JPK_FA_EUR!AM:AM,JPK_FA_EUR!Y:Y,F493)+SUMIFS(JPK_FA_EUR!AO:AO,JPK_FA_EUR!Y:Y,F493)+SUMIFS(JPK_FA_EUR!AQ:AQ,JPK_FA_EUR!Y:Y,F493),"")</f>
        <v/>
      </c>
    </row>
    <row r="494" spans="2:8" x14ac:dyDescent="0.35">
      <c r="B494" s="6" t="str">
        <f>IF(JPK_FA_PLN!Y482&lt;&gt;"",JPK_FA_PLN!Y482,"")</f>
        <v/>
      </c>
      <c r="C494" s="7" t="str">
        <f>IF(JPK_FA_PLN!Y482&lt;&gt;"",SUMIFS(JPK_FA_PLN!AH:AH,JPK_FA_PLN!Y:Y,B494)+SUMIFS(JPK_FA_PLN!AJ:AJ,JPK_FA_PLN!Y:Y,B494)+SUMIFS(JPK_FA_PLN!AL:AL,JPK_FA_PLN!Y:Y,B494)+SUMIFS(JPK_FA_PLN!AN:AN,JPK_FA_PLN!Y:Y,B494)+SUMIFS(JPK_FA_PLN!AP:AP,JPK_FA_PLN!Y:Y,B494)+SUMIFS(JPK_FA_PLN!AR:AR,JPK_FA_PLN!Y:Y,B494),"")</f>
        <v/>
      </c>
      <c r="D494" s="7" t="str">
        <f>IF(JPK_FA_PLN!Y482&lt;&gt;"",SUMIFS(JPK_FA_PLN!AI:AI,JPK_FA_PLN!Y:Y,B494)+SUMIFS(JPK_FA_PLN!AK:AK,JPK_FA_PLN!Y:Y,B494)+SUMIFS(JPK_FA_PLN!AM:AM,JPK_FA_PLN!Y:Y,B494)+SUMIFS(JPK_FA_PLN!AO:AO,JPK_FA_PLN!Y:Y,B494)+SUMIFS(JPK_FA_PLN!AQ:AQ,JPK_FA_PLN!Y:Y,B494),"")</f>
        <v/>
      </c>
      <c r="F494" s="6" t="str">
        <f>IF(JPK_FA_EUR!Y482&lt;&gt;"",JPK_FA_EUR!Y482,"")</f>
        <v/>
      </c>
      <c r="G494" s="7" t="str">
        <f>IF(JPK_FA_EUR!Y482&lt;&gt;"",SUMIFS(JPK_FA_EUR!AH:AH,JPK_FA_EUR!Y:Y,F494)+SUMIFS(JPK_FA_EUR!AJ:AJ,JPK_FA_EUR!Y:Y,F494)+SUMIFS(JPK_FA_EUR!AL:AL,JPK_FA_EUR!Y:Y,F494)+SUMIFS(JPK_FA_EUR!AN:AN,JPK_FA_EUR!Y:Y,F494)+SUMIFS(JPK_FA_EUR!AP:AP,JPK_FA_EUR!Y:Y,F494)+SUMIFS(JPK_FA_EUR!AR:AR,JPK_FA_EUR!Y:Y,F494),"")</f>
        <v/>
      </c>
      <c r="H494" s="7" t="str">
        <f>IF(JPK_FA_EUR!Y482&lt;&gt;"",SUMIFS(JPK_FA_EUR!AI:AI,JPK_FA_EUR!Y:Y,F494)+SUMIFS(JPK_FA_EUR!AK:AK,JPK_FA_EUR!Y:Y,F494)+SUMIFS(JPK_FA_EUR!AM:AM,JPK_FA_EUR!Y:Y,F494)+SUMIFS(JPK_FA_EUR!AM:AM,JPK_FA_EUR!Y:Y,F494)+SUMIFS(JPK_FA_EUR!AO:AO,JPK_FA_EUR!Y:Y,F494)+SUMIFS(JPK_FA_EUR!AQ:AQ,JPK_FA_EUR!Y:Y,F494),"")</f>
        <v/>
      </c>
    </row>
    <row r="495" spans="2:8" x14ac:dyDescent="0.35">
      <c r="B495" s="6" t="str">
        <f>IF(JPK_FA_PLN!Y483&lt;&gt;"",JPK_FA_PLN!Y483,"")</f>
        <v/>
      </c>
      <c r="C495" s="7" t="str">
        <f>IF(JPK_FA_PLN!Y483&lt;&gt;"",SUMIFS(JPK_FA_PLN!AH:AH,JPK_FA_PLN!Y:Y,B495)+SUMIFS(JPK_FA_PLN!AJ:AJ,JPK_FA_PLN!Y:Y,B495)+SUMIFS(JPK_FA_PLN!AL:AL,JPK_FA_PLN!Y:Y,B495)+SUMIFS(JPK_FA_PLN!AN:AN,JPK_FA_PLN!Y:Y,B495)+SUMIFS(JPK_FA_PLN!AP:AP,JPK_FA_PLN!Y:Y,B495)+SUMIFS(JPK_FA_PLN!AR:AR,JPK_FA_PLN!Y:Y,B495),"")</f>
        <v/>
      </c>
      <c r="D495" s="7" t="str">
        <f>IF(JPK_FA_PLN!Y483&lt;&gt;"",SUMIFS(JPK_FA_PLN!AI:AI,JPK_FA_PLN!Y:Y,B495)+SUMIFS(JPK_FA_PLN!AK:AK,JPK_FA_PLN!Y:Y,B495)+SUMIFS(JPK_FA_PLN!AM:AM,JPK_FA_PLN!Y:Y,B495)+SUMIFS(JPK_FA_PLN!AO:AO,JPK_FA_PLN!Y:Y,B495)+SUMIFS(JPK_FA_PLN!AQ:AQ,JPK_FA_PLN!Y:Y,B495),"")</f>
        <v/>
      </c>
      <c r="F495" s="6" t="str">
        <f>IF(JPK_FA_EUR!Y483&lt;&gt;"",JPK_FA_EUR!Y483,"")</f>
        <v/>
      </c>
      <c r="G495" s="7" t="str">
        <f>IF(JPK_FA_EUR!Y483&lt;&gt;"",SUMIFS(JPK_FA_EUR!AH:AH,JPK_FA_EUR!Y:Y,F495)+SUMIFS(JPK_FA_EUR!AJ:AJ,JPK_FA_EUR!Y:Y,F495)+SUMIFS(JPK_FA_EUR!AL:AL,JPK_FA_EUR!Y:Y,F495)+SUMIFS(JPK_FA_EUR!AN:AN,JPK_FA_EUR!Y:Y,F495)+SUMIFS(JPK_FA_EUR!AP:AP,JPK_FA_EUR!Y:Y,F495)+SUMIFS(JPK_FA_EUR!AR:AR,JPK_FA_EUR!Y:Y,F495),"")</f>
        <v/>
      </c>
      <c r="H495" s="7" t="str">
        <f>IF(JPK_FA_EUR!Y483&lt;&gt;"",SUMIFS(JPK_FA_EUR!AI:AI,JPK_FA_EUR!Y:Y,F495)+SUMIFS(JPK_FA_EUR!AK:AK,JPK_FA_EUR!Y:Y,F495)+SUMIFS(JPK_FA_EUR!AM:AM,JPK_FA_EUR!Y:Y,F495)+SUMIFS(JPK_FA_EUR!AM:AM,JPK_FA_EUR!Y:Y,F495)+SUMIFS(JPK_FA_EUR!AO:AO,JPK_FA_EUR!Y:Y,F495)+SUMIFS(JPK_FA_EUR!AQ:AQ,JPK_FA_EUR!Y:Y,F495),"")</f>
        <v/>
      </c>
    </row>
    <row r="496" spans="2:8" x14ac:dyDescent="0.35">
      <c r="B496" s="6" t="str">
        <f>IF(JPK_FA_PLN!Y484&lt;&gt;"",JPK_FA_PLN!Y484,"")</f>
        <v/>
      </c>
      <c r="C496" s="7" t="str">
        <f>IF(JPK_FA_PLN!Y484&lt;&gt;"",SUMIFS(JPK_FA_PLN!AH:AH,JPK_FA_PLN!Y:Y,B496)+SUMIFS(JPK_FA_PLN!AJ:AJ,JPK_FA_PLN!Y:Y,B496)+SUMIFS(JPK_FA_PLN!AL:AL,JPK_FA_PLN!Y:Y,B496)+SUMIFS(JPK_FA_PLN!AN:AN,JPK_FA_PLN!Y:Y,B496)+SUMIFS(JPK_FA_PLN!AP:AP,JPK_FA_PLN!Y:Y,B496)+SUMIFS(JPK_FA_PLN!AR:AR,JPK_FA_PLN!Y:Y,B496),"")</f>
        <v/>
      </c>
      <c r="D496" s="7" t="str">
        <f>IF(JPK_FA_PLN!Y484&lt;&gt;"",SUMIFS(JPK_FA_PLN!AI:AI,JPK_FA_PLN!Y:Y,B496)+SUMIFS(JPK_FA_PLN!AK:AK,JPK_FA_PLN!Y:Y,B496)+SUMIFS(JPK_FA_PLN!AM:AM,JPK_FA_PLN!Y:Y,B496)+SUMIFS(JPK_FA_PLN!AO:AO,JPK_FA_PLN!Y:Y,B496)+SUMIFS(JPK_FA_PLN!AQ:AQ,JPK_FA_PLN!Y:Y,B496),"")</f>
        <v/>
      </c>
      <c r="F496" s="6" t="str">
        <f>IF(JPK_FA_EUR!Y484&lt;&gt;"",JPK_FA_EUR!Y484,"")</f>
        <v/>
      </c>
      <c r="G496" s="7" t="str">
        <f>IF(JPK_FA_EUR!Y484&lt;&gt;"",SUMIFS(JPK_FA_EUR!AH:AH,JPK_FA_EUR!Y:Y,F496)+SUMIFS(JPK_FA_EUR!AJ:AJ,JPK_FA_EUR!Y:Y,F496)+SUMIFS(JPK_FA_EUR!AL:AL,JPK_FA_EUR!Y:Y,F496)+SUMIFS(JPK_FA_EUR!AN:AN,JPK_FA_EUR!Y:Y,F496)+SUMIFS(JPK_FA_EUR!AP:AP,JPK_FA_EUR!Y:Y,F496)+SUMIFS(JPK_FA_EUR!AR:AR,JPK_FA_EUR!Y:Y,F496),"")</f>
        <v/>
      </c>
      <c r="H496" s="7" t="str">
        <f>IF(JPK_FA_EUR!Y484&lt;&gt;"",SUMIFS(JPK_FA_EUR!AI:AI,JPK_FA_EUR!Y:Y,F496)+SUMIFS(JPK_FA_EUR!AK:AK,JPK_FA_EUR!Y:Y,F496)+SUMIFS(JPK_FA_EUR!AM:AM,JPK_FA_EUR!Y:Y,F496)+SUMIFS(JPK_FA_EUR!AM:AM,JPK_FA_EUR!Y:Y,F496)+SUMIFS(JPK_FA_EUR!AO:AO,JPK_FA_EUR!Y:Y,F496)+SUMIFS(JPK_FA_EUR!AQ:AQ,JPK_FA_EUR!Y:Y,F496),"")</f>
        <v/>
      </c>
    </row>
    <row r="497" spans="2:8" x14ac:dyDescent="0.35">
      <c r="B497" s="6" t="str">
        <f>IF(JPK_FA_PLN!Y485&lt;&gt;"",JPK_FA_PLN!Y485,"")</f>
        <v/>
      </c>
      <c r="C497" s="7" t="str">
        <f>IF(JPK_FA_PLN!Y485&lt;&gt;"",SUMIFS(JPK_FA_PLN!AH:AH,JPK_FA_PLN!Y:Y,B497)+SUMIFS(JPK_FA_PLN!AJ:AJ,JPK_FA_PLN!Y:Y,B497)+SUMIFS(JPK_FA_PLN!AL:AL,JPK_FA_PLN!Y:Y,B497)+SUMIFS(JPK_FA_PLN!AN:AN,JPK_FA_PLN!Y:Y,B497)+SUMIFS(JPK_FA_PLN!AP:AP,JPK_FA_PLN!Y:Y,B497)+SUMIFS(JPK_FA_PLN!AR:AR,JPK_FA_PLN!Y:Y,B497),"")</f>
        <v/>
      </c>
      <c r="D497" s="7" t="str">
        <f>IF(JPK_FA_PLN!Y485&lt;&gt;"",SUMIFS(JPK_FA_PLN!AI:AI,JPK_FA_PLN!Y:Y,B497)+SUMIFS(JPK_FA_PLN!AK:AK,JPK_FA_PLN!Y:Y,B497)+SUMIFS(JPK_FA_PLN!AM:AM,JPK_FA_PLN!Y:Y,B497)+SUMIFS(JPK_FA_PLN!AO:AO,JPK_FA_PLN!Y:Y,B497)+SUMIFS(JPK_FA_PLN!AQ:AQ,JPK_FA_PLN!Y:Y,B497),"")</f>
        <v/>
      </c>
      <c r="F497" s="6" t="str">
        <f>IF(JPK_FA_EUR!Y485&lt;&gt;"",JPK_FA_EUR!Y485,"")</f>
        <v/>
      </c>
      <c r="G497" s="7" t="str">
        <f>IF(JPK_FA_EUR!Y485&lt;&gt;"",SUMIFS(JPK_FA_EUR!AH:AH,JPK_FA_EUR!Y:Y,F497)+SUMIFS(JPK_FA_EUR!AJ:AJ,JPK_FA_EUR!Y:Y,F497)+SUMIFS(JPK_FA_EUR!AL:AL,JPK_FA_EUR!Y:Y,F497)+SUMIFS(JPK_FA_EUR!AN:AN,JPK_FA_EUR!Y:Y,F497)+SUMIFS(JPK_FA_EUR!AP:AP,JPK_FA_EUR!Y:Y,F497)+SUMIFS(JPK_FA_EUR!AR:AR,JPK_FA_EUR!Y:Y,F497),"")</f>
        <v/>
      </c>
      <c r="H497" s="7" t="str">
        <f>IF(JPK_FA_EUR!Y485&lt;&gt;"",SUMIFS(JPK_FA_EUR!AI:AI,JPK_FA_EUR!Y:Y,F497)+SUMIFS(JPK_FA_EUR!AK:AK,JPK_FA_EUR!Y:Y,F497)+SUMIFS(JPK_FA_EUR!AM:AM,JPK_FA_EUR!Y:Y,F497)+SUMIFS(JPK_FA_EUR!AM:AM,JPK_FA_EUR!Y:Y,F497)+SUMIFS(JPK_FA_EUR!AO:AO,JPK_FA_EUR!Y:Y,F497)+SUMIFS(JPK_FA_EUR!AQ:AQ,JPK_FA_EUR!Y:Y,F497),"")</f>
        <v/>
      </c>
    </row>
    <row r="498" spans="2:8" x14ac:dyDescent="0.35">
      <c r="B498" s="6" t="str">
        <f>IF(JPK_FA_PLN!Y486&lt;&gt;"",JPK_FA_PLN!Y486,"")</f>
        <v/>
      </c>
      <c r="C498" s="7" t="str">
        <f>IF(JPK_FA_PLN!Y486&lt;&gt;"",SUMIFS(JPK_FA_PLN!AH:AH,JPK_FA_PLN!Y:Y,B498)+SUMIFS(JPK_FA_PLN!AJ:AJ,JPK_FA_PLN!Y:Y,B498)+SUMIFS(JPK_FA_PLN!AL:AL,JPK_FA_PLN!Y:Y,B498)+SUMIFS(JPK_FA_PLN!AN:AN,JPK_FA_PLN!Y:Y,B498)+SUMIFS(JPK_FA_PLN!AP:AP,JPK_FA_PLN!Y:Y,B498)+SUMIFS(JPK_FA_PLN!AR:AR,JPK_FA_PLN!Y:Y,B498),"")</f>
        <v/>
      </c>
      <c r="D498" s="7" t="str">
        <f>IF(JPK_FA_PLN!Y486&lt;&gt;"",SUMIFS(JPK_FA_PLN!AI:AI,JPK_FA_PLN!Y:Y,B498)+SUMIFS(JPK_FA_PLN!AK:AK,JPK_FA_PLN!Y:Y,B498)+SUMIFS(JPK_FA_PLN!AM:AM,JPK_FA_PLN!Y:Y,B498)+SUMIFS(JPK_FA_PLN!AO:AO,JPK_FA_PLN!Y:Y,B498)+SUMIFS(JPK_FA_PLN!AQ:AQ,JPK_FA_PLN!Y:Y,B498),"")</f>
        <v/>
      </c>
      <c r="F498" s="6" t="str">
        <f>IF(JPK_FA_EUR!Y486&lt;&gt;"",JPK_FA_EUR!Y486,"")</f>
        <v/>
      </c>
      <c r="G498" s="7" t="str">
        <f>IF(JPK_FA_EUR!Y486&lt;&gt;"",SUMIFS(JPK_FA_EUR!AH:AH,JPK_FA_EUR!Y:Y,F498)+SUMIFS(JPK_FA_EUR!AJ:AJ,JPK_FA_EUR!Y:Y,F498)+SUMIFS(JPK_FA_EUR!AL:AL,JPK_FA_EUR!Y:Y,F498)+SUMIFS(JPK_FA_EUR!AN:AN,JPK_FA_EUR!Y:Y,F498)+SUMIFS(JPK_FA_EUR!AP:AP,JPK_FA_EUR!Y:Y,F498)+SUMIFS(JPK_FA_EUR!AR:AR,JPK_FA_EUR!Y:Y,F498),"")</f>
        <v/>
      </c>
      <c r="H498" s="7" t="str">
        <f>IF(JPK_FA_EUR!Y486&lt;&gt;"",SUMIFS(JPK_FA_EUR!AI:AI,JPK_FA_EUR!Y:Y,F498)+SUMIFS(JPK_FA_EUR!AK:AK,JPK_FA_EUR!Y:Y,F498)+SUMIFS(JPK_FA_EUR!AM:AM,JPK_FA_EUR!Y:Y,F498)+SUMIFS(JPK_FA_EUR!AM:AM,JPK_FA_EUR!Y:Y,F498)+SUMIFS(JPK_FA_EUR!AO:AO,JPK_FA_EUR!Y:Y,F498)+SUMIFS(JPK_FA_EUR!AQ:AQ,JPK_FA_EUR!Y:Y,F498),"")</f>
        <v/>
      </c>
    </row>
    <row r="499" spans="2:8" x14ac:dyDescent="0.35">
      <c r="B499" s="6" t="str">
        <f>IF(JPK_FA_PLN!Y487&lt;&gt;"",JPK_FA_PLN!Y487,"")</f>
        <v/>
      </c>
      <c r="C499" s="7" t="str">
        <f>IF(JPK_FA_PLN!Y487&lt;&gt;"",SUMIFS(JPK_FA_PLN!AH:AH,JPK_FA_PLN!Y:Y,B499)+SUMIFS(JPK_FA_PLN!AJ:AJ,JPK_FA_PLN!Y:Y,B499)+SUMIFS(JPK_FA_PLN!AL:AL,JPK_FA_PLN!Y:Y,B499)+SUMIFS(JPK_FA_PLN!AN:AN,JPK_FA_PLN!Y:Y,B499)+SUMIFS(JPK_FA_PLN!AP:AP,JPK_FA_PLN!Y:Y,B499)+SUMIFS(JPK_FA_PLN!AR:AR,JPK_FA_PLN!Y:Y,B499),"")</f>
        <v/>
      </c>
      <c r="D499" s="7" t="str">
        <f>IF(JPK_FA_PLN!Y487&lt;&gt;"",SUMIFS(JPK_FA_PLN!AI:AI,JPK_FA_PLN!Y:Y,B499)+SUMIFS(JPK_FA_PLN!AK:AK,JPK_FA_PLN!Y:Y,B499)+SUMIFS(JPK_FA_PLN!AM:AM,JPK_FA_PLN!Y:Y,B499)+SUMIFS(JPK_FA_PLN!AO:AO,JPK_FA_PLN!Y:Y,B499)+SUMIFS(JPK_FA_PLN!AQ:AQ,JPK_FA_PLN!Y:Y,B499),"")</f>
        <v/>
      </c>
      <c r="F499" s="6" t="str">
        <f>IF(JPK_FA_EUR!Y487&lt;&gt;"",JPK_FA_EUR!Y487,"")</f>
        <v/>
      </c>
      <c r="G499" s="7" t="str">
        <f>IF(JPK_FA_EUR!Y487&lt;&gt;"",SUMIFS(JPK_FA_EUR!AH:AH,JPK_FA_EUR!Y:Y,F499)+SUMIFS(JPK_FA_EUR!AJ:AJ,JPK_FA_EUR!Y:Y,F499)+SUMIFS(JPK_FA_EUR!AL:AL,JPK_FA_EUR!Y:Y,F499)+SUMIFS(JPK_FA_EUR!AN:AN,JPK_FA_EUR!Y:Y,F499)+SUMIFS(JPK_FA_EUR!AP:AP,JPK_FA_EUR!Y:Y,F499)+SUMIFS(JPK_FA_EUR!AR:AR,JPK_FA_EUR!Y:Y,F499),"")</f>
        <v/>
      </c>
      <c r="H499" s="7" t="str">
        <f>IF(JPK_FA_EUR!Y487&lt;&gt;"",SUMIFS(JPK_FA_EUR!AI:AI,JPK_FA_EUR!Y:Y,F499)+SUMIFS(JPK_FA_EUR!AK:AK,JPK_FA_EUR!Y:Y,F499)+SUMIFS(JPK_FA_EUR!AM:AM,JPK_FA_EUR!Y:Y,F499)+SUMIFS(JPK_FA_EUR!AM:AM,JPK_FA_EUR!Y:Y,F499)+SUMIFS(JPK_FA_EUR!AO:AO,JPK_FA_EUR!Y:Y,F499)+SUMIFS(JPK_FA_EUR!AQ:AQ,JPK_FA_EUR!Y:Y,F499),"")</f>
        <v/>
      </c>
    </row>
    <row r="500" spans="2:8" x14ac:dyDescent="0.35">
      <c r="B500" s="6" t="str">
        <f>IF(JPK_FA_PLN!Y488&lt;&gt;"",JPK_FA_PLN!Y488,"")</f>
        <v/>
      </c>
      <c r="C500" s="7" t="str">
        <f>IF(JPK_FA_PLN!Y488&lt;&gt;"",SUMIFS(JPK_FA_PLN!AH:AH,JPK_FA_PLN!Y:Y,B500)+SUMIFS(JPK_FA_PLN!AJ:AJ,JPK_FA_PLN!Y:Y,B500)+SUMIFS(JPK_FA_PLN!AL:AL,JPK_FA_PLN!Y:Y,B500)+SUMIFS(JPK_FA_PLN!AN:AN,JPK_FA_PLN!Y:Y,B500)+SUMIFS(JPK_FA_PLN!AP:AP,JPK_FA_PLN!Y:Y,B500)+SUMIFS(JPK_FA_PLN!AR:AR,JPK_FA_PLN!Y:Y,B500),"")</f>
        <v/>
      </c>
      <c r="D500" s="7" t="str">
        <f>IF(JPK_FA_PLN!Y488&lt;&gt;"",SUMIFS(JPK_FA_PLN!AI:AI,JPK_FA_PLN!Y:Y,B500)+SUMIFS(JPK_FA_PLN!AK:AK,JPK_FA_PLN!Y:Y,B500)+SUMIFS(JPK_FA_PLN!AM:AM,JPK_FA_PLN!Y:Y,B500)+SUMIFS(JPK_FA_PLN!AO:AO,JPK_FA_PLN!Y:Y,B500)+SUMIFS(JPK_FA_PLN!AQ:AQ,JPK_FA_PLN!Y:Y,B500),"")</f>
        <v/>
      </c>
      <c r="F500" s="6" t="str">
        <f>IF(JPK_FA_EUR!Y488&lt;&gt;"",JPK_FA_EUR!Y488,"")</f>
        <v/>
      </c>
      <c r="G500" s="7" t="str">
        <f>IF(JPK_FA_EUR!Y488&lt;&gt;"",SUMIFS(JPK_FA_EUR!AH:AH,JPK_FA_EUR!Y:Y,F500)+SUMIFS(JPK_FA_EUR!AJ:AJ,JPK_FA_EUR!Y:Y,F500)+SUMIFS(JPK_FA_EUR!AL:AL,JPK_FA_EUR!Y:Y,F500)+SUMIFS(JPK_FA_EUR!AN:AN,JPK_FA_EUR!Y:Y,F500)+SUMIFS(JPK_FA_EUR!AP:AP,JPK_FA_EUR!Y:Y,F500)+SUMIFS(JPK_FA_EUR!AR:AR,JPK_FA_EUR!Y:Y,F500),"")</f>
        <v/>
      </c>
      <c r="H500" s="7" t="str">
        <f>IF(JPK_FA_EUR!Y488&lt;&gt;"",SUMIFS(JPK_FA_EUR!AI:AI,JPK_FA_EUR!Y:Y,F500)+SUMIFS(JPK_FA_EUR!AK:AK,JPK_FA_EUR!Y:Y,F500)+SUMIFS(JPK_FA_EUR!AM:AM,JPK_FA_EUR!Y:Y,F500)+SUMIFS(JPK_FA_EUR!AM:AM,JPK_FA_EUR!Y:Y,F500)+SUMIFS(JPK_FA_EUR!AO:AO,JPK_FA_EUR!Y:Y,F500)+SUMIFS(JPK_FA_EUR!AQ:AQ,JPK_FA_EUR!Y:Y,F500),"")</f>
        <v/>
      </c>
    </row>
    <row r="501" spans="2:8" x14ac:dyDescent="0.35">
      <c r="B501" s="6" t="str">
        <f>IF(JPK_FA_PLN!Y489&lt;&gt;"",JPK_FA_PLN!Y489,"")</f>
        <v/>
      </c>
      <c r="C501" s="7" t="str">
        <f>IF(JPK_FA_PLN!Y489&lt;&gt;"",SUMIFS(JPK_FA_PLN!AH:AH,JPK_FA_PLN!Y:Y,B501)+SUMIFS(JPK_FA_PLN!AJ:AJ,JPK_FA_PLN!Y:Y,B501)+SUMIFS(JPK_FA_PLN!AL:AL,JPK_FA_PLN!Y:Y,B501)+SUMIFS(JPK_FA_PLN!AN:AN,JPK_FA_PLN!Y:Y,B501)+SUMIFS(JPK_FA_PLN!AP:AP,JPK_FA_PLN!Y:Y,B501)+SUMIFS(JPK_FA_PLN!AR:AR,JPK_FA_PLN!Y:Y,B501),"")</f>
        <v/>
      </c>
      <c r="D501" s="7" t="str">
        <f>IF(JPK_FA_PLN!Y489&lt;&gt;"",SUMIFS(JPK_FA_PLN!AI:AI,JPK_FA_PLN!Y:Y,B501)+SUMIFS(JPK_FA_PLN!AK:AK,JPK_FA_PLN!Y:Y,B501)+SUMIFS(JPK_FA_PLN!AM:AM,JPK_FA_PLN!Y:Y,B501)+SUMIFS(JPK_FA_PLN!AO:AO,JPK_FA_PLN!Y:Y,B501)+SUMIFS(JPK_FA_PLN!AQ:AQ,JPK_FA_PLN!Y:Y,B501),"")</f>
        <v/>
      </c>
      <c r="F501" s="6" t="str">
        <f>IF(JPK_FA_EUR!Y489&lt;&gt;"",JPK_FA_EUR!Y489,"")</f>
        <v/>
      </c>
      <c r="G501" s="7" t="str">
        <f>IF(JPK_FA_EUR!Y489&lt;&gt;"",SUMIFS(JPK_FA_EUR!AH:AH,JPK_FA_EUR!Y:Y,F501)+SUMIFS(JPK_FA_EUR!AJ:AJ,JPK_FA_EUR!Y:Y,F501)+SUMIFS(JPK_FA_EUR!AL:AL,JPK_FA_EUR!Y:Y,F501)+SUMIFS(JPK_FA_EUR!AN:AN,JPK_FA_EUR!Y:Y,F501)+SUMIFS(JPK_FA_EUR!AP:AP,JPK_FA_EUR!Y:Y,F501)+SUMIFS(JPK_FA_EUR!AR:AR,JPK_FA_EUR!Y:Y,F501),"")</f>
        <v/>
      </c>
      <c r="H501" s="7" t="str">
        <f>IF(JPK_FA_EUR!Y489&lt;&gt;"",SUMIFS(JPK_FA_EUR!AI:AI,JPK_FA_EUR!Y:Y,F501)+SUMIFS(JPK_FA_EUR!AK:AK,JPK_FA_EUR!Y:Y,F501)+SUMIFS(JPK_FA_EUR!AM:AM,JPK_FA_EUR!Y:Y,F501)+SUMIFS(JPK_FA_EUR!AM:AM,JPK_FA_EUR!Y:Y,F501)+SUMIFS(JPK_FA_EUR!AO:AO,JPK_FA_EUR!Y:Y,F501)+SUMIFS(JPK_FA_EUR!AQ:AQ,JPK_FA_EUR!Y:Y,F501),"")</f>
        <v/>
      </c>
    </row>
    <row r="502" spans="2:8" x14ac:dyDescent="0.35">
      <c r="B502" s="6" t="str">
        <f>IF(JPK_FA_PLN!Y490&lt;&gt;"",JPK_FA_PLN!Y490,"")</f>
        <v/>
      </c>
      <c r="C502" s="7" t="str">
        <f>IF(JPK_FA_PLN!Y490&lt;&gt;"",SUMIFS(JPK_FA_PLN!AH:AH,JPK_FA_PLN!Y:Y,B502)+SUMIFS(JPK_FA_PLN!AJ:AJ,JPK_FA_PLN!Y:Y,B502)+SUMIFS(JPK_FA_PLN!AL:AL,JPK_FA_PLN!Y:Y,B502)+SUMIFS(JPK_FA_PLN!AN:AN,JPK_FA_PLN!Y:Y,B502)+SUMIFS(JPK_FA_PLN!AP:AP,JPK_FA_PLN!Y:Y,B502)+SUMIFS(JPK_FA_PLN!AR:AR,JPK_FA_PLN!Y:Y,B502),"")</f>
        <v/>
      </c>
      <c r="D502" s="7" t="str">
        <f>IF(JPK_FA_PLN!Y490&lt;&gt;"",SUMIFS(JPK_FA_PLN!AI:AI,JPK_FA_PLN!Y:Y,B502)+SUMIFS(JPK_FA_PLN!AK:AK,JPK_FA_PLN!Y:Y,B502)+SUMIFS(JPK_FA_PLN!AM:AM,JPK_FA_PLN!Y:Y,B502)+SUMIFS(JPK_FA_PLN!AO:AO,JPK_FA_PLN!Y:Y,B502)+SUMIFS(JPK_FA_PLN!AQ:AQ,JPK_FA_PLN!Y:Y,B502),"")</f>
        <v/>
      </c>
      <c r="F502" s="6" t="str">
        <f>IF(JPK_FA_EUR!Y490&lt;&gt;"",JPK_FA_EUR!Y490,"")</f>
        <v/>
      </c>
      <c r="G502" s="7" t="str">
        <f>IF(JPK_FA_EUR!Y490&lt;&gt;"",SUMIFS(JPK_FA_EUR!AH:AH,JPK_FA_EUR!Y:Y,F502)+SUMIFS(JPK_FA_EUR!AJ:AJ,JPK_FA_EUR!Y:Y,F502)+SUMIFS(JPK_FA_EUR!AL:AL,JPK_FA_EUR!Y:Y,F502)+SUMIFS(JPK_FA_EUR!AN:AN,JPK_FA_EUR!Y:Y,F502)+SUMIFS(JPK_FA_EUR!AP:AP,JPK_FA_EUR!Y:Y,F502)+SUMIFS(JPK_FA_EUR!AR:AR,JPK_FA_EUR!Y:Y,F502),"")</f>
        <v/>
      </c>
      <c r="H502" s="7" t="str">
        <f>IF(JPK_FA_EUR!Y490&lt;&gt;"",SUMIFS(JPK_FA_EUR!AI:AI,JPK_FA_EUR!Y:Y,F502)+SUMIFS(JPK_FA_EUR!AK:AK,JPK_FA_EUR!Y:Y,F502)+SUMIFS(JPK_FA_EUR!AM:AM,JPK_FA_EUR!Y:Y,F502)+SUMIFS(JPK_FA_EUR!AM:AM,JPK_FA_EUR!Y:Y,F502)+SUMIFS(JPK_FA_EUR!AO:AO,JPK_FA_EUR!Y:Y,F502)+SUMIFS(JPK_FA_EUR!AQ:AQ,JPK_FA_EUR!Y:Y,F502),"")</f>
        <v/>
      </c>
    </row>
    <row r="503" spans="2:8" x14ac:dyDescent="0.35">
      <c r="B503" s="6" t="str">
        <f>IF(JPK_FA_PLN!Y491&lt;&gt;"",JPK_FA_PLN!Y491,"")</f>
        <v/>
      </c>
      <c r="C503" s="7" t="str">
        <f>IF(JPK_FA_PLN!Y491&lt;&gt;"",SUMIFS(JPK_FA_PLN!AH:AH,JPK_FA_PLN!Y:Y,B503)+SUMIFS(JPK_FA_PLN!AJ:AJ,JPK_FA_PLN!Y:Y,B503)+SUMIFS(JPK_FA_PLN!AL:AL,JPK_FA_PLN!Y:Y,B503)+SUMIFS(JPK_FA_PLN!AN:AN,JPK_FA_PLN!Y:Y,B503)+SUMIFS(JPK_FA_PLN!AP:AP,JPK_FA_PLN!Y:Y,B503)+SUMIFS(JPK_FA_PLN!AR:AR,JPK_FA_PLN!Y:Y,B503),"")</f>
        <v/>
      </c>
      <c r="D503" s="7" t="str">
        <f>IF(JPK_FA_PLN!Y491&lt;&gt;"",SUMIFS(JPK_FA_PLN!AI:AI,JPK_FA_PLN!Y:Y,B503)+SUMIFS(JPK_FA_PLN!AK:AK,JPK_FA_PLN!Y:Y,B503)+SUMIFS(JPK_FA_PLN!AM:AM,JPK_FA_PLN!Y:Y,B503)+SUMIFS(JPK_FA_PLN!AO:AO,JPK_FA_PLN!Y:Y,B503)+SUMIFS(JPK_FA_PLN!AQ:AQ,JPK_FA_PLN!Y:Y,B503),"")</f>
        <v/>
      </c>
      <c r="F503" s="6" t="str">
        <f>IF(JPK_FA_EUR!Y491&lt;&gt;"",JPK_FA_EUR!Y491,"")</f>
        <v/>
      </c>
      <c r="G503" s="7" t="str">
        <f>IF(JPK_FA_EUR!Y491&lt;&gt;"",SUMIFS(JPK_FA_EUR!AH:AH,JPK_FA_EUR!Y:Y,F503)+SUMIFS(JPK_FA_EUR!AJ:AJ,JPK_FA_EUR!Y:Y,F503)+SUMIFS(JPK_FA_EUR!AL:AL,JPK_FA_EUR!Y:Y,F503)+SUMIFS(JPK_FA_EUR!AN:AN,JPK_FA_EUR!Y:Y,F503)+SUMIFS(JPK_FA_EUR!AP:AP,JPK_FA_EUR!Y:Y,F503)+SUMIFS(JPK_FA_EUR!AR:AR,JPK_FA_EUR!Y:Y,F503),"")</f>
        <v/>
      </c>
      <c r="H503" s="7" t="str">
        <f>IF(JPK_FA_EUR!Y491&lt;&gt;"",SUMIFS(JPK_FA_EUR!AI:AI,JPK_FA_EUR!Y:Y,F503)+SUMIFS(JPK_FA_EUR!AK:AK,JPK_FA_EUR!Y:Y,F503)+SUMIFS(JPK_FA_EUR!AM:AM,JPK_FA_EUR!Y:Y,F503)+SUMIFS(JPK_FA_EUR!AM:AM,JPK_FA_EUR!Y:Y,F503)+SUMIFS(JPK_FA_EUR!AO:AO,JPK_FA_EUR!Y:Y,F503)+SUMIFS(JPK_FA_EUR!AQ:AQ,JPK_FA_EUR!Y:Y,F503),"")</f>
        <v/>
      </c>
    </row>
    <row r="504" spans="2:8" x14ac:dyDescent="0.35">
      <c r="B504" s="6" t="str">
        <f>IF(JPK_FA_PLN!Y492&lt;&gt;"",JPK_FA_PLN!Y492,"")</f>
        <v/>
      </c>
      <c r="C504" s="7" t="str">
        <f>IF(JPK_FA_PLN!Y492&lt;&gt;"",SUMIFS(JPK_FA_PLN!AH:AH,JPK_FA_PLN!Y:Y,B504)+SUMIFS(JPK_FA_PLN!AJ:AJ,JPK_FA_PLN!Y:Y,B504)+SUMIFS(JPK_FA_PLN!AL:AL,JPK_FA_PLN!Y:Y,B504)+SUMIFS(JPK_FA_PLN!AN:AN,JPK_FA_PLN!Y:Y,B504)+SUMIFS(JPK_FA_PLN!AP:AP,JPK_FA_PLN!Y:Y,B504)+SUMIFS(JPK_FA_PLN!AR:AR,JPK_FA_PLN!Y:Y,B504),"")</f>
        <v/>
      </c>
      <c r="D504" s="7" t="str">
        <f>IF(JPK_FA_PLN!Y492&lt;&gt;"",SUMIFS(JPK_FA_PLN!AI:AI,JPK_FA_PLN!Y:Y,B504)+SUMIFS(JPK_FA_PLN!AK:AK,JPK_FA_PLN!Y:Y,B504)+SUMIFS(JPK_FA_PLN!AM:AM,JPK_FA_PLN!Y:Y,B504)+SUMIFS(JPK_FA_PLN!AO:AO,JPK_FA_PLN!Y:Y,B504)+SUMIFS(JPK_FA_PLN!AQ:AQ,JPK_FA_PLN!Y:Y,B504),"")</f>
        <v/>
      </c>
    </row>
    <row r="505" spans="2:8" x14ac:dyDescent="0.35">
      <c r="B505" s="6" t="str">
        <f>IF(JPK_FA_PLN!Y493&lt;&gt;"",JPK_FA_PLN!Y493,"")</f>
        <v/>
      </c>
    </row>
  </sheetData>
  <mergeCells count="7">
    <mergeCell ref="B12:C12"/>
    <mergeCell ref="F12:G12"/>
    <mergeCell ref="K5:K6"/>
    <mergeCell ref="L5:L6"/>
    <mergeCell ref="J12:J13"/>
    <mergeCell ref="G3:G6"/>
    <mergeCell ref="D3:E6"/>
  </mergeCells>
  <conditionalFormatting sqref="F2">
    <cfRule type="expression" dxfId="8" priority="9">
      <formula>$F$2&lt;&gt;"ok"</formula>
    </cfRule>
    <cfRule type="cellIs" dxfId="7" priority="10" operator="equal">
      <formula>"ok"</formula>
    </cfRule>
  </conditionalFormatting>
  <conditionalFormatting sqref="H2">
    <cfRule type="expression" dxfId="6" priority="7">
      <formula>$H$2&lt;&gt;"ok"</formula>
    </cfRule>
    <cfRule type="cellIs" dxfId="5" priority="8" operator="equal">
      <formula>"ok"</formula>
    </cfRule>
  </conditionalFormatting>
  <conditionalFormatting sqref="D12">
    <cfRule type="cellIs" dxfId="4" priority="6" operator="equal">
      <formula>"BŁĄD"</formula>
    </cfRule>
  </conditionalFormatting>
  <conditionalFormatting sqref="H12">
    <cfRule type="cellIs" dxfId="3" priority="5" operator="equal">
      <formula>"BŁĄD"</formula>
    </cfRule>
  </conditionalFormatting>
  <conditionalFormatting sqref="B14:M14 L15:M17 M18:M603 N13:O14 N16:O602 L18:L604 B15:I603 J15:K611">
    <cfRule type="expression" dxfId="2" priority="3">
      <formula>B13&lt;&gt;""</formula>
    </cfRule>
  </conditionalFormatting>
  <conditionalFormatting sqref="E11">
    <cfRule type="expression" dxfId="1" priority="2">
      <formula>E11&lt;&gt;""</formula>
    </cfRule>
  </conditionalFormatting>
  <conditionalFormatting sqref="N15:O15">
    <cfRule type="expression" dxfId="0" priority="1">
      <formula>N15&lt;&gt;""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1"/>
  <sheetViews>
    <sheetView workbookViewId="0">
      <selection activeCell="C21" sqref="C21"/>
    </sheetView>
  </sheetViews>
  <sheetFormatPr defaultRowHeight="14.5" x14ac:dyDescent="0.35"/>
  <cols>
    <col min="1" max="1" width="19.453125" bestFit="1" customWidth="1"/>
    <col min="2" max="2" width="15.81640625" bestFit="1" customWidth="1"/>
    <col min="3" max="3" width="15" bestFit="1" customWidth="1"/>
    <col min="4" max="4" width="23" bestFit="1" customWidth="1"/>
    <col min="5" max="5" width="16.08984375" bestFit="1" customWidth="1"/>
    <col min="6" max="6" width="24.7265625" bestFit="1" customWidth="1"/>
    <col min="7" max="7" width="13" bestFit="1" customWidth="1"/>
    <col min="8" max="8" width="12.90625" bestFit="1" customWidth="1"/>
    <col min="9" max="9" width="40.1796875" bestFit="1" customWidth="1"/>
    <col min="10" max="10" width="9.453125" customWidth="1"/>
    <col min="11" max="11" width="19.7265625" customWidth="1"/>
    <col min="12" max="12" width="11.08984375" customWidth="1"/>
    <col min="13" max="13" width="16.90625" bestFit="1" customWidth="1"/>
    <col min="14" max="14" width="19.36328125" bestFit="1" customWidth="1"/>
    <col min="15" max="15" width="24.6328125" customWidth="1"/>
    <col min="16" max="16" width="38.26953125" customWidth="1"/>
    <col min="17" max="17" width="21.08984375" customWidth="1"/>
    <col min="18" max="18" width="21.453125" bestFit="1" customWidth="1"/>
    <col min="19" max="19" width="19" bestFit="1" customWidth="1"/>
    <col min="20" max="38" width="10.6328125" bestFit="1" customWidth="1"/>
    <col min="39" max="39" width="26.7265625" bestFit="1" customWidth="1"/>
    <col min="40" max="40" width="20.26953125" bestFit="1" customWidth="1"/>
    <col min="41" max="41" width="14.7265625" bestFit="1" customWidth="1"/>
    <col min="42" max="42" width="16.7265625" bestFit="1" customWidth="1"/>
    <col min="43" max="43" width="24.6328125" customWidth="1"/>
    <col min="44" max="44" width="38.26953125" customWidth="1"/>
    <col min="45" max="45" width="18.90625" customWidth="1"/>
    <col min="46" max="46" width="16.90625" bestFit="1" customWidth="1"/>
    <col min="47" max="47" width="17.453125" bestFit="1" customWidth="1"/>
    <col min="48" max="53" width="10.6328125" bestFit="1" customWidth="1"/>
    <col min="54" max="54" width="26.08984375" bestFit="1" customWidth="1"/>
    <col min="55" max="55" width="21.6328125" bestFit="1" customWidth="1"/>
  </cols>
  <sheetData>
    <row r="1" spans="1:55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</row>
    <row r="2" spans="1:55" x14ac:dyDescent="0.35">
      <c r="A2" s="1" t="s">
        <v>55</v>
      </c>
      <c r="B2" s="1" t="s">
        <v>56</v>
      </c>
      <c r="C2" s="1" t="s">
        <v>57</v>
      </c>
      <c r="D2">
        <v>3</v>
      </c>
      <c r="E2">
        <v>0</v>
      </c>
      <c r="F2" s="2">
        <v>43586.633148148147</v>
      </c>
      <c r="G2" s="3">
        <v>43525</v>
      </c>
      <c r="H2" s="3">
        <v>43555</v>
      </c>
      <c r="I2" s="1" t="s">
        <v>256</v>
      </c>
      <c r="J2">
        <v>0</v>
      </c>
      <c r="K2" s="1" t="s">
        <v>257</v>
      </c>
      <c r="L2" s="1"/>
      <c r="M2">
        <v>1</v>
      </c>
      <c r="N2" s="1" t="s">
        <v>258</v>
      </c>
      <c r="O2" s="1" t="s">
        <v>262</v>
      </c>
      <c r="P2" s="1" t="s">
        <v>267</v>
      </c>
      <c r="Q2" s="1" t="s">
        <v>157</v>
      </c>
      <c r="R2" s="3">
        <v>43534</v>
      </c>
      <c r="S2" s="3"/>
      <c r="T2">
        <v>0</v>
      </c>
      <c r="U2">
        <v>0</v>
      </c>
      <c r="V2">
        <v>0</v>
      </c>
      <c r="W2">
        <v>0</v>
      </c>
      <c r="X2" s="37">
        <v>5600</v>
      </c>
      <c r="Y2">
        <v>1288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M2">
        <v>7</v>
      </c>
      <c r="AN2">
        <v>10905.01</v>
      </c>
      <c r="AP2" s="1"/>
      <c r="AQ2" s="1"/>
      <c r="AR2" s="1"/>
      <c r="AS2" s="1"/>
      <c r="AT2" s="3"/>
      <c r="AU2" s="3"/>
      <c r="BB2">
        <v>3</v>
      </c>
      <c r="BC2">
        <v>6348</v>
      </c>
    </row>
    <row r="3" spans="1:55" x14ac:dyDescent="0.35">
      <c r="A3" s="1" t="s">
        <v>55</v>
      </c>
      <c r="B3" s="1" t="s">
        <v>56</v>
      </c>
      <c r="C3" s="1" t="s">
        <v>57</v>
      </c>
      <c r="D3">
        <v>3</v>
      </c>
      <c r="E3">
        <v>0</v>
      </c>
      <c r="F3" s="2">
        <v>43586.633148148147</v>
      </c>
      <c r="G3" s="3">
        <v>43525</v>
      </c>
      <c r="H3" s="3">
        <v>43555</v>
      </c>
      <c r="I3" s="1" t="s">
        <v>256</v>
      </c>
      <c r="J3">
        <v>0</v>
      </c>
      <c r="K3" s="1" t="s">
        <v>257</v>
      </c>
      <c r="L3" s="1"/>
      <c r="M3">
        <v>2</v>
      </c>
      <c r="N3" s="1" t="s">
        <v>259</v>
      </c>
      <c r="O3" s="1" t="s">
        <v>263</v>
      </c>
      <c r="P3" s="1" t="s">
        <v>268</v>
      </c>
      <c r="Q3" s="1" t="s">
        <v>170</v>
      </c>
      <c r="R3" s="3">
        <v>43534</v>
      </c>
      <c r="S3" s="3"/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5400</v>
      </c>
      <c r="AE3">
        <v>1242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M3">
        <v>7</v>
      </c>
      <c r="AN3">
        <v>10905.01</v>
      </c>
      <c r="AP3" s="1"/>
      <c r="AQ3" s="1"/>
      <c r="AR3" s="1"/>
      <c r="AS3" s="1"/>
      <c r="AT3" s="3"/>
      <c r="AU3" s="3"/>
      <c r="BB3">
        <v>3</v>
      </c>
      <c r="BC3">
        <v>6348</v>
      </c>
    </row>
    <row r="4" spans="1:55" x14ac:dyDescent="0.35">
      <c r="A4" s="1" t="s">
        <v>55</v>
      </c>
      <c r="B4" s="1" t="s">
        <v>56</v>
      </c>
      <c r="C4" s="1" t="s">
        <v>57</v>
      </c>
      <c r="D4">
        <v>3</v>
      </c>
      <c r="E4">
        <v>0</v>
      </c>
      <c r="F4" s="2">
        <v>43586.633148148147</v>
      </c>
      <c r="G4" s="3">
        <v>43525</v>
      </c>
      <c r="H4" s="3">
        <v>43555</v>
      </c>
      <c r="I4" s="1" t="s">
        <v>256</v>
      </c>
      <c r="J4">
        <v>0</v>
      </c>
      <c r="K4" s="1" t="s">
        <v>257</v>
      </c>
      <c r="L4" s="1"/>
      <c r="M4">
        <v>3</v>
      </c>
      <c r="N4" s="1" t="s">
        <v>258</v>
      </c>
      <c r="O4" s="1" t="s">
        <v>262</v>
      </c>
      <c r="P4" s="1" t="s">
        <v>267</v>
      </c>
      <c r="Q4" s="1" t="s">
        <v>272</v>
      </c>
      <c r="R4" s="3">
        <v>43539</v>
      </c>
      <c r="S4" s="3"/>
      <c r="T4">
        <v>0</v>
      </c>
      <c r="U4">
        <v>0</v>
      </c>
      <c r="V4">
        <v>0</v>
      </c>
      <c r="W4">
        <v>0</v>
      </c>
      <c r="X4" s="37">
        <v>0</v>
      </c>
      <c r="Y4" s="37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21000</v>
      </c>
      <c r="AK4">
        <v>4830</v>
      </c>
      <c r="AM4">
        <v>7</v>
      </c>
      <c r="AN4">
        <v>10905.01</v>
      </c>
      <c r="AP4" s="1"/>
      <c r="AQ4" s="1"/>
      <c r="AR4" s="1"/>
      <c r="AS4" s="1"/>
      <c r="AT4" s="3"/>
      <c r="AU4" s="3"/>
      <c r="BB4">
        <v>3</v>
      </c>
      <c r="BC4">
        <v>6348</v>
      </c>
    </row>
    <row r="5" spans="1:55" x14ac:dyDescent="0.35">
      <c r="A5" s="1" t="s">
        <v>55</v>
      </c>
      <c r="B5" s="1" t="s">
        <v>56</v>
      </c>
      <c r="C5" s="1" t="s">
        <v>57</v>
      </c>
      <c r="D5">
        <v>3</v>
      </c>
      <c r="E5">
        <v>0</v>
      </c>
      <c r="F5" s="2">
        <v>43586.633148148147</v>
      </c>
      <c r="G5" s="3">
        <v>43525</v>
      </c>
      <c r="H5" s="3">
        <v>43555</v>
      </c>
      <c r="I5" s="1" t="s">
        <v>256</v>
      </c>
      <c r="J5">
        <v>0</v>
      </c>
      <c r="K5" s="1" t="s">
        <v>257</v>
      </c>
      <c r="L5" s="1"/>
      <c r="M5">
        <v>4</v>
      </c>
      <c r="N5" s="1" t="s">
        <v>59</v>
      </c>
      <c r="O5" s="1" t="s">
        <v>264</v>
      </c>
      <c r="P5" s="1" t="s">
        <v>269</v>
      </c>
      <c r="Q5" s="1" t="s">
        <v>273</v>
      </c>
      <c r="R5" s="3">
        <v>43539</v>
      </c>
      <c r="S5" s="3"/>
      <c r="T5">
        <v>0</v>
      </c>
      <c r="U5">
        <v>0</v>
      </c>
      <c r="V5">
        <v>0</v>
      </c>
      <c r="W5">
        <v>0</v>
      </c>
      <c r="X5">
        <v>4900</v>
      </c>
      <c r="Y5">
        <v>1127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M5">
        <v>7</v>
      </c>
      <c r="AN5">
        <v>10905.01</v>
      </c>
      <c r="AP5" s="1"/>
      <c r="AQ5" s="1"/>
      <c r="AR5" s="1"/>
      <c r="AS5" s="1"/>
      <c r="AT5" s="3"/>
      <c r="AU5" s="3"/>
      <c r="BB5">
        <v>3</v>
      </c>
      <c r="BC5">
        <v>6348</v>
      </c>
    </row>
    <row r="6" spans="1:55" x14ac:dyDescent="0.35">
      <c r="A6" s="1" t="s">
        <v>55</v>
      </c>
      <c r="B6" s="1" t="s">
        <v>56</v>
      </c>
      <c r="C6" s="1" t="s">
        <v>57</v>
      </c>
      <c r="D6">
        <v>3</v>
      </c>
      <c r="E6">
        <v>0</v>
      </c>
      <c r="F6" s="2">
        <v>43586.633148148147</v>
      </c>
      <c r="G6" s="3">
        <v>43525</v>
      </c>
      <c r="H6" s="3">
        <v>43555</v>
      </c>
      <c r="I6" s="1" t="s">
        <v>256</v>
      </c>
      <c r="J6">
        <v>0</v>
      </c>
      <c r="K6" s="1" t="s">
        <v>257</v>
      </c>
      <c r="L6" s="1"/>
      <c r="M6">
        <v>5</v>
      </c>
      <c r="N6" s="1" t="s">
        <v>260</v>
      </c>
      <c r="O6" s="1" t="s">
        <v>265</v>
      </c>
      <c r="P6" s="1" t="s">
        <v>270</v>
      </c>
      <c r="Q6" s="1" t="s">
        <v>274</v>
      </c>
      <c r="R6" s="3">
        <v>43542</v>
      </c>
      <c r="S6" s="3"/>
      <c r="T6">
        <v>0</v>
      </c>
      <c r="U6">
        <v>0</v>
      </c>
      <c r="V6">
        <v>0</v>
      </c>
      <c r="W6">
        <v>0</v>
      </c>
      <c r="X6">
        <v>1900</v>
      </c>
      <c r="Y6">
        <v>437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M6">
        <v>7</v>
      </c>
      <c r="AN6">
        <v>10905.01</v>
      </c>
      <c r="AP6" s="1"/>
      <c r="AQ6" s="1"/>
      <c r="AR6" s="1"/>
      <c r="AS6" s="1"/>
      <c r="AT6" s="3"/>
      <c r="AU6" s="3"/>
      <c r="BB6">
        <v>3</v>
      </c>
      <c r="BC6">
        <v>6348</v>
      </c>
    </row>
    <row r="7" spans="1:55" x14ac:dyDescent="0.35">
      <c r="A7" s="1" t="s">
        <v>55</v>
      </c>
      <c r="B7" s="1" t="s">
        <v>56</v>
      </c>
      <c r="C7" s="1" t="s">
        <v>57</v>
      </c>
      <c r="D7">
        <v>3</v>
      </c>
      <c r="E7">
        <v>0</v>
      </c>
      <c r="F7" s="2">
        <v>43586.633148148147</v>
      </c>
      <c r="G7" s="3">
        <v>43525</v>
      </c>
      <c r="H7" s="3">
        <v>43555</v>
      </c>
      <c r="I7" s="1" t="s">
        <v>256</v>
      </c>
      <c r="J7">
        <v>0</v>
      </c>
      <c r="K7" s="1" t="s">
        <v>257</v>
      </c>
      <c r="L7" s="1"/>
      <c r="M7">
        <v>6</v>
      </c>
      <c r="N7" s="1" t="s">
        <v>261</v>
      </c>
      <c r="O7" s="1" t="s">
        <v>266</v>
      </c>
      <c r="P7" s="1" t="s">
        <v>271</v>
      </c>
      <c r="Q7" s="1" t="s">
        <v>275</v>
      </c>
      <c r="R7" s="3">
        <v>43544</v>
      </c>
      <c r="S7" s="3"/>
      <c r="T7">
        <v>0</v>
      </c>
      <c r="U7">
        <v>0</v>
      </c>
      <c r="V7">
        <v>0</v>
      </c>
      <c r="W7">
        <v>0</v>
      </c>
      <c r="X7">
        <v>3890</v>
      </c>
      <c r="Y7">
        <v>894.7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M7">
        <v>7</v>
      </c>
      <c r="AN7">
        <v>10905.01</v>
      </c>
      <c r="AP7" s="1"/>
      <c r="AQ7" s="1"/>
      <c r="AR7" s="1"/>
      <c r="AS7" s="1"/>
      <c r="AT7" s="3"/>
      <c r="AU7" s="3"/>
      <c r="BB7">
        <v>3</v>
      </c>
      <c r="BC7">
        <v>6348</v>
      </c>
    </row>
    <row r="8" spans="1:55" x14ac:dyDescent="0.35">
      <c r="A8" s="1" t="s">
        <v>55</v>
      </c>
      <c r="B8" s="1" t="s">
        <v>56</v>
      </c>
      <c r="C8" s="1" t="s">
        <v>57</v>
      </c>
      <c r="D8">
        <v>3</v>
      </c>
      <c r="E8">
        <v>0</v>
      </c>
      <c r="F8" s="2">
        <v>43586.633148148147</v>
      </c>
      <c r="G8" s="3">
        <v>43525</v>
      </c>
      <c r="H8" s="3">
        <v>43555</v>
      </c>
      <c r="I8" s="1" t="s">
        <v>256</v>
      </c>
      <c r="J8">
        <v>0</v>
      </c>
      <c r="K8" s="1" t="s">
        <v>257</v>
      </c>
      <c r="L8" s="1"/>
      <c r="M8">
        <v>7</v>
      </c>
      <c r="N8" s="1" t="s">
        <v>359</v>
      </c>
      <c r="O8" s="1" t="s">
        <v>360</v>
      </c>
      <c r="P8" s="1" t="s">
        <v>361</v>
      </c>
      <c r="Q8" s="1" t="s">
        <v>362</v>
      </c>
      <c r="R8" s="3">
        <v>43551</v>
      </c>
      <c r="S8" s="3"/>
      <c r="T8">
        <v>0</v>
      </c>
      <c r="U8">
        <v>0</v>
      </c>
      <c r="V8">
        <v>0</v>
      </c>
      <c r="W8">
        <v>0</v>
      </c>
      <c r="X8">
        <v>4723.07</v>
      </c>
      <c r="Y8">
        <v>1086.31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M8">
        <v>7</v>
      </c>
      <c r="AN8">
        <v>10905.01</v>
      </c>
      <c r="AP8" s="1"/>
      <c r="AQ8" s="1"/>
      <c r="AR8" s="1"/>
      <c r="AS8" s="1"/>
      <c r="AT8" s="3"/>
      <c r="AU8" s="3"/>
      <c r="BB8">
        <v>3</v>
      </c>
      <c r="BC8">
        <v>6348</v>
      </c>
    </row>
    <row r="9" spans="1:55" x14ac:dyDescent="0.35">
      <c r="A9" s="1" t="s">
        <v>55</v>
      </c>
      <c r="B9" s="1" t="s">
        <v>56</v>
      </c>
      <c r="C9" s="1" t="s">
        <v>57</v>
      </c>
      <c r="D9">
        <v>3</v>
      </c>
      <c r="E9">
        <v>0</v>
      </c>
      <c r="F9" s="2">
        <v>43586.633148148147</v>
      </c>
      <c r="G9" s="3">
        <v>43525</v>
      </c>
      <c r="H9" s="3">
        <v>43555</v>
      </c>
      <c r="I9" s="1" t="s">
        <v>256</v>
      </c>
      <c r="J9">
        <v>0</v>
      </c>
      <c r="K9" s="1" t="s">
        <v>257</v>
      </c>
      <c r="L9" s="1"/>
      <c r="N9" s="1"/>
      <c r="O9" s="1"/>
      <c r="P9" s="1"/>
      <c r="Q9" s="1"/>
      <c r="R9" s="3"/>
      <c r="S9" s="3"/>
      <c r="AM9">
        <v>7</v>
      </c>
      <c r="AN9">
        <v>10905.01</v>
      </c>
      <c r="AO9">
        <v>1</v>
      </c>
      <c r="AP9" s="1" t="s">
        <v>59</v>
      </c>
      <c r="AQ9" s="1" t="s">
        <v>276</v>
      </c>
      <c r="AR9" s="1" t="s">
        <v>277</v>
      </c>
      <c r="AS9" s="1" t="s">
        <v>157</v>
      </c>
      <c r="AT9" s="3">
        <v>43538</v>
      </c>
      <c r="AU9" s="3">
        <v>43538</v>
      </c>
      <c r="AV9">
        <v>0</v>
      </c>
      <c r="AW9">
        <v>0</v>
      </c>
      <c r="AX9">
        <v>1200</v>
      </c>
      <c r="AY9">
        <v>276</v>
      </c>
      <c r="BB9">
        <v>3</v>
      </c>
      <c r="BC9">
        <v>6348</v>
      </c>
    </row>
    <row r="10" spans="1:55" x14ac:dyDescent="0.35">
      <c r="A10" s="1" t="s">
        <v>55</v>
      </c>
      <c r="B10" s="1" t="s">
        <v>56</v>
      </c>
      <c r="C10" s="1" t="s">
        <v>57</v>
      </c>
      <c r="D10">
        <v>3</v>
      </c>
      <c r="E10">
        <v>0</v>
      </c>
      <c r="F10" s="2">
        <v>43586.633148148147</v>
      </c>
      <c r="G10" s="3">
        <v>43525</v>
      </c>
      <c r="H10" s="3">
        <v>43555</v>
      </c>
      <c r="I10" s="1" t="s">
        <v>256</v>
      </c>
      <c r="J10">
        <v>0</v>
      </c>
      <c r="K10" s="1" t="s">
        <v>257</v>
      </c>
      <c r="L10" s="1"/>
      <c r="N10" s="1"/>
      <c r="O10" s="1"/>
      <c r="P10" s="1"/>
      <c r="Q10" s="1"/>
      <c r="R10" s="3"/>
      <c r="S10" s="3"/>
      <c r="AM10">
        <v>7</v>
      </c>
      <c r="AN10">
        <v>10905.01</v>
      </c>
      <c r="AO10">
        <v>2</v>
      </c>
      <c r="AP10" s="1" t="s">
        <v>259</v>
      </c>
      <c r="AQ10" s="1" t="s">
        <v>263</v>
      </c>
      <c r="AR10" s="1" t="s">
        <v>268</v>
      </c>
      <c r="AS10" s="1" t="s">
        <v>170</v>
      </c>
      <c r="AT10" s="3">
        <v>43534</v>
      </c>
      <c r="AU10" s="3"/>
      <c r="AV10">
        <v>0</v>
      </c>
      <c r="AW10">
        <v>0</v>
      </c>
      <c r="AX10">
        <v>5400</v>
      </c>
      <c r="AY10">
        <v>1242</v>
      </c>
      <c r="BB10">
        <v>3</v>
      </c>
      <c r="BC10">
        <v>6348</v>
      </c>
    </row>
    <row r="11" spans="1:55" x14ac:dyDescent="0.35">
      <c r="A11" s="1" t="s">
        <v>55</v>
      </c>
      <c r="B11" s="1" t="s">
        <v>56</v>
      </c>
      <c r="C11" s="1" t="s">
        <v>57</v>
      </c>
      <c r="D11">
        <v>3</v>
      </c>
      <c r="E11">
        <v>0</v>
      </c>
      <c r="F11" s="2">
        <v>43586.633148148147</v>
      </c>
      <c r="G11" s="3">
        <v>43525</v>
      </c>
      <c r="H11" s="3">
        <v>43555</v>
      </c>
      <c r="I11" s="1" t="s">
        <v>256</v>
      </c>
      <c r="J11">
        <v>0</v>
      </c>
      <c r="K11" s="1" t="s">
        <v>257</v>
      </c>
      <c r="L11" s="1"/>
      <c r="N11" s="1"/>
      <c r="O11" s="1"/>
      <c r="P11" s="1"/>
      <c r="Q11" s="1"/>
      <c r="R11" s="3"/>
      <c r="S11" s="3"/>
      <c r="AM11">
        <v>7</v>
      </c>
      <c r="AN11">
        <v>10905.01</v>
      </c>
      <c r="AO11">
        <v>3</v>
      </c>
      <c r="AP11" s="1" t="s">
        <v>258</v>
      </c>
      <c r="AQ11" s="1" t="s">
        <v>262</v>
      </c>
      <c r="AR11" s="1" t="s">
        <v>267</v>
      </c>
      <c r="AS11" s="1" t="s">
        <v>272</v>
      </c>
      <c r="AT11" s="3">
        <v>43539</v>
      </c>
      <c r="AU11" s="3">
        <v>43539</v>
      </c>
      <c r="AV11">
        <v>0</v>
      </c>
      <c r="AW11">
        <v>0</v>
      </c>
      <c r="AX11">
        <v>21000</v>
      </c>
      <c r="AY11">
        <v>4830</v>
      </c>
      <c r="BB11">
        <v>3</v>
      </c>
      <c r="BC11">
        <v>6348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"/>
  <sheetViews>
    <sheetView workbookViewId="0">
      <selection activeCell="K3" sqref="K3"/>
    </sheetView>
  </sheetViews>
  <sheetFormatPr defaultRowHeight="14.5" x14ac:dyDescent="0.35"/>
  <cols>
    <col min="1" max="1" width="11.1796875" customWidth="1"/>
    <col min="2" max="2" width="8.81640625" customWidth="1"/>
    <col min="3" max="3" width="14" bestFit="1" customWidth="1"/>
    <col min="4" max="4" width="5.26953125" customWidth="1"/>
    <col min="5" max="5" width="12.6328125" customWidth="1"/>
    <col min="6" max="6" width="13" customWidth="1"/>
    <col min="7" max="7" width="14" customWidth="1"/>
    <col min="9" max="9" width="17.26953125" customWidth="1"/>
    <col min="11" max="11" width="14" customWidth="1"/>
  </cols>
  <sheetData>
    <row r="2" spans="1:11" x14ac:dyDescent="0.35">
      <c r="B2" s="39">
        <f>SUM(B4:B1000)</f>
        <v>0</v>
      </c>
      <c r="F2" s="39">
        <f>SUM(F4:F1000)</f>
        <v>0</v>
      </c>
      <c r="J2" s="39">
        <f>SUM(J4:J1000)</f>
        <v>5600</v>
      </c>
      <c r="K2" s="7">
        <f>UZGODNIENIE!K5-zapisy!J2</f>
        <v>15413.07</v>
      </c>
    </row>
    <row r="3" spans="1:11" x14ac:dyDescent="0.35">
      <c r="A3" s="40" t="s">
        <v>116</v>
      </c>
      <c r="B3" s="40" t="s">
        <v>117</v>
      </c>
      <c r="C3" s="40" t="s">
        <v>112</v>
      </c>
      <c r="E3" s="40" t="s">
        <v>116</v>
      </c>
      <c r="F3" s="40" t="s">
        <v>117</v>
      </c>
      <c r="G3" s="40" t="s">
        <v>112</v>
      </c>
      <c r="I3" s="40" t="s">
        <v>116</v>
      </c>
      <c r="J3" s="40" t="s">
        <v>117</v>
      </c>
      <c r="K3" s="40" t="s">
        <v>112</v>
      </c>
    </row>
    <row r="4" spans="1:11" x14ac:dyDescent="0.35">
      <c r="A4" t="s">
        <v>255</v>
      </c>
      <c r="E4" t="s">
        <v>255</v>
      </c>
      <c r="I4" t="s">
        <v>295</v>
      </c>
      <c r="J4">
        <v>5600</v>
      </c>
      <c r="K4" t="s">
        <v>334</v>
      </c>
    </row>
    <row r="5" spans="1:11" x14ac:dyDescent="0.35">
      <c r="I5" t="s">
        <v>255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64"/>
  <sheetViews>
    <sheetView topLeftCell="BC1" workbookViewId="0">
      <selection activeCell="P45" sqref="P45"/>
    </sheetView>
  </sheetViews>
  <sheetFormatPr defaultRowHeight="14.5" x14ac:dyDescent="0.35"/>
  <cols>
    <col min="1" max="1" width="19.453125" bestFit="1" customWidth="1"/>
    <col min="2" max="2" width="15.81640625" bestFit="1" customWidth="1"/>
    <col min="3" max="3" width="15" bestFit="1" customWidth="1"/>
    <col min="4" max="4" width="23" bestFit="1" customWidth="1"/>
    <col min="5" max="5" width="16.08984375" bestFit="1" customWidth="1"/>
    <col min="6" max="6" width="24.7265625" bestFit="1" customWidth="1"/>
    <col min="7" max="7" width="13" bestFit="1" customWidth="1"/>
    <col min="8" max="8" width="12.90625" bestFit="1" customWidth="1"/>
    <col min="9" max="9" width="24.26953125" bestFit="1" customWidth="1"/>
    <col min="10" max="10" width="15.90625" bestFit="1" customWidth="1"/>
    <col min="11" max="11" width="9.453125" customWidth="1"/>
    <col min="12" max="12" width="19.7265625" customWidth="1"/>
    <col min="13" max="13" width="12.54296875" bestFit="1" customWidth="1"/>
    <col min="14" max="14" width="14.26953125" bestFit="1" customWidth="1"/>
    <col min="15" max="15" width="18.81640625" bestFit="1" customWidth="1"/>
    <col min="16" max="16" width="12.36328125" customWidth="1"/>
    <col min="17" max="17" width="12" customWidth="1"/>
    <col min="18" max="18" width="10.54296875" customWidth="1"/>
    <col min="19" max="19" width="13.6328125" bestFit="1" customWidth="1"/>
    <col min="20" max="20" width="17.26953125" bestFit="1" customWidth="1"/>
    <col min="21" max="21" width="17.90625" bestFit="1" customWidth="1"/>
    <col min="22" max="22" width="12.08984375" bestFit="1" customWidth="1"/>
    <col min="23" max="23" width="5.81640625" bestFit="1" customWidth="1"/>
    <col min="24" max="24" width="14.81640625" customWidth="1"/>
    <col min="25" max="25" width="80.7265625" bestFit="1" customWidth="1"/>
    <col min="26" max="26" width="14.54296875" bestFit="1" customWidth="1"/>
    <col min="27" max="27" width="16.453125" bestFit="1" customWidth="1"/>
    <col min="28" max="28" width="41.81640625" customWidth="1"/>
    <col min="29" max="29" width="17.36328125" bestFit="1" customWidth="1"/>
    <col min="30" max="30" width="51.08984375" customWidth="1"/>
    <col min="31" max="31" width="20.6328125" bestFit="1" customWidth="1"/>
    <col min="32" max="32" width="48.1796875" customWidth="1"/>
    <col min="33" max="33" width="25.1796875" bestFit="1" customWidth="1"/>
    <col min="34" max="34" width="21.90625" bestFit="1" customWidth="1"/>
    <col min="35" max="35" width="18.453125" bestFit="1" customWidth="1"/>
    <col min="36" max="36" width="15.26953125" bestFit="1" customWidth="1"/>
    <col min="37" max="37" width="24.1796875" bestFit="1" customWidth="1"/>
    <col min="38" max="38" width="20.90625" bestFit="1" customWidth="1"/>
    <col min="39" max="39" width="17.08984375" bestFit="1" customWidth="1"/>
    <col min="40" max="40" width="13.81640625" bestFit="1" customWidth="1"/>
    <col min="41" max="41" width="6.81640625" bestFit="1" customWidth="1"/>
    <col min="42" max="42" width="22.26953125" bestFit="1" customWidth="1"/>
    <col min="43" max="43" width="22.36328125" bestFit="1" customWidth="1"/>
    <col min="44" max="44" width="18.54296875" customWidth="1"/>
    <col min="45" max="45" width="25.7265625" customWidth="1"/>
    <col min="46" max="46" width="19.453125" customWidth="1"/>
    <col min="47" max="47" width="17.6328125" bestFit="1" customWidth="1"/>
    <col min="48" max="48" width="17.7265625" bestFit="1" customWidth="1"/>
    <col min="49" max="49" width="21.08984375" bestFit="1" customWidth="1"/>
    <col min="50" max="50" width="18.6328125" bestFit="1" customWidth="1"/>
    <col min="51" max="51" width="17.36328125" customWidth="1"/>
    <col min="52" max="52" width="26.36328125" bestFit="1" customWidth="1"/>
    <col min="53" max="53" width="26.54296875" bestFit="1" customWidth="1"/>
    <col min="54" max="54" width="22.7265625" bestFit="1" customWidth="1"/>
    <col min="55" max="55" width="6.81640625" bestFit="1" customWidth="1"/>
    <col min="56" max="56" width="13.90625" bestFit="1" customWidth="1"/>
    <col min="57" max="57" width="21.08984375" customWidth="1"/>
    <col min="58" max="58" width="20.90625" bestFit="1" customWidth="1"/>
    <col min="59" max="59" width="17.90625" bestFit="1" customWidth="1"/>
    <col min="60" max="60" width="21.81640625" customWidth="1"/>
    <col min="61" max="61" width="17.6328125" bestFit="1" customWidth="1"/>
    <col min="62" max="62" width="14.6328125" bestFit="1" customWidth="1"/>
    <col min="63" max="63" width="18.54296875" customWidth="1"/>
    <col min="64" max="64" width="24.1796875" bestFit="1" customWidth="1"/>
    <col min="65" max="65" width="21.90625" bestFit="1" customWidth="1"/>
    <col min="66" max="66" width="20.90625" bestFit="1" customWidth="1"/>
    <col min="67" max="67" width="18.6328125" bestFit="1" customWidth="1"/>
    <col min="68" max="68" width="28.453125" bestFit="1" customWidth="1"/>
    <col min="69" max="69" width="17.1796875" bestFit="1" customWidth="1"/>
    <col min="70" max="70" width="13.90625" bestFit="1" customWidth="1"/>
  </cols>
  <sheetData>
    <row r="1" spans="1:70" x14ac:dyDescent="0.35">
      <c r="A1" t="s">
        <v>60</v>
      </c>
      <c r="B1" t="s">
        <v>1</v>
      </c>
      <c r="C1" t="s">
        <v>2</v>
      </c>
      <c r="D1" t="s">
        <v>61</v>
      </c>
      <c r="E1" t="s">
        <v>62</v>
      </c>
      <c r="F1" t="s">
        <v>63</v>
      </c>
      <c r="G1" t="s">
        <v>64</v>
      </c>
      <c r="H1" t="s">
        <v>65</v>
      </c>
      <c r="I1" t="s">
        <v>66</v>
      </c>
      <c r="J1" t="s">
        <v>67</v>
      </c>
      <c r="K1" t="s">
        <v>68</v>
      </c>
      <c r="L1" t="s">
        <v>69</v>
      </c>
      <c r="M1" t="s">
        <v>70</v>
      </c>
      <c r="N1" t="s">
        <v>71</v>
      </c>
      <c r="O1" t="s">
        <v>72</v>
      </c>
      <c r="P1" t="s">
        <v>73</v>
      </c>
      <c r="Q1" t="s">
        <v>74</v>
      </c>
      <c r="R1" t="s">
        <v>75</v>
      </c>
      <c r="S1" t="s">
        <v>76</v>
      </c>
      <c r="T1" t="s">
        <v>77</v>
      </c>
      <c r="U1" t="s">
        <v>78</v>
      </c>
      <c r="V1" t="s">
        <v>79</v>
      </c>
      <c r="W1" t="s">
        <v>80</v>
      </c>
      <c r="X1" t="s">
        <v>81</v>
      </c>
      <c r="Y1" t="s">
        <v>82</v>
      </c>
      <c r="Z1" t="s">
        <v>83</v>
      </c>
      <c r="AA1" t="s">
        <v>84</v>
      </c>
      <c r="AB1" t="s">
        <v>85</v>
      </c>
      <c r="AC1" t="s">
        <v>86</v>
      </c>
      <c r="AD1" t="s">
        <v>87</v>
      </c>
      <c r="AE1" t="s">
        <v>88</v>
      </c>
      <c r="AF1" t="s">
        <v>89</v>
      </c>
      <c r="AG1" t="s">
        <v>90</v>
      </c>
      <c r="AH1" t="s">
        <v>91</v>
      </c>
      <c r="AI1" t="s">
        <v>92</v>
      </c>
      <c r="AJ1" t="s">
        <v>93</v>
      </c>
      <c r="AK1" t="s">
        <v>94</v>
      </c>
      <c r="AL1" t="s">
        <v>95</v>
      </c>
      <c r="AM1" t="s">
        <v>96</v>
      </c>
      <c r="AN1" t="s">
        <v>97</v>
      </c>
      <c r="AO1" t="s">
        <v>126</v>
      </c>
      <c r="AP1" t="s">
        <v>98</v>
      </c>
      <c r="AQ1" t="s">
        <v>99</v>
      </c>
      <c r="AR1" t="s">
        <v>100</v>
      </c>
      <c r="AS1" t="s">
        <v>101</v>
      </c>
      <c r="AT1" t="s">
        <v>102</v>
      </c>
      <c r="AU1" t="s">
        <v>103</v>
      </c>
      <c r="AV1" t="s">
        <v>104</v>
      </c>
      <c r="AW1" t="s">
        <v>105</v>
      </c>
      <c r="AX1" t="s">
        <v>106</v>
      </c>
      <c r="AY1" t="s">
        <v>107</v>
      </c>
      <c r="AZ1" t="s">
        <v>108</v>
      </c>
      <c r="BA1" t="s">
        <v>109</v>
      </c>
      <c r="BB1" t="s">
        <v>110</v>
      </c>
      <c r="BC1" t="s">
        <v>127</v>
      </c>
      <c r="BD1" t="s">
        <v>111</v>
      </c>
      <c r="BE1" t="s">
        <v>112</v>
      </c>
      <c r="BF1" t="s">
        <v>113</v>
      </c>
      <c r="BG1" t="s">
        <v>114</v>
      </c>
      <c r="BH1" t="s">
        <v>115</v>
      </c>
      <c r="BI1" t="s">
        <v>116</v>
      </c>
      <c r="BJ1" t="s">
        <v>117</v>
      </c>
      <c r="BK1" t="s">
        <v>118</v>
      </c>
      <c r="BL1" t="s">
        <v>119</v>
      </c>
      <c r="BM1" t="s">
        <v>120</v>
      </c>
      <c r="BN1" t="s">
        <v>121</v>
      </c>
      <c r="BO1" t="s">
        <v>122</v>
      </c>
      <c r="BP1" t="s">
        <v>123</v>
      </c>
      <c r="BQ1" t="s">
        <v>124</v>
      </c>
      <c r="BR1" t="s">
        <v>125</v>
      </c>
    </row>
    <row r="2" spans="1:70" x14ac:dyDescent="0.35">
      <c r="A2" s="1" t="s">
        <v>128</v>
      </c>
      <c r="B2" s="1" t="s">
        <v>129</v>
      </c>
      <c r="C2" s="1" t="s">
        <v>130</v>
      </c>
      <c r="D2">
        <v>1</v>
      </c>
      <c r="E2">
        <v>1</v>
      </c>
      <c r="F2" s="2">
        <v>43586.633460648147</v>
      </c>
      <c r="G2" s="3">
        <v>43525</v>
      </c>
      <c r="H2" s="3">
        <v>43555</v>
      </c>
      <c r="I2" s="1" t="s">
        <v>131</v>
      </c>
      <c r="J2">
        <v>4521</v>
      </c>
      <c r="K2">
        <v>0</v>
      </c>
      <c r="L2" s="1" t="s">
        <v>257</v>
      </c>
      <c r="M2">
        <v>140045209</v>
      </c>
      <c r="N2" s="1" t="s">
        <v>132</v>
      </c>
      <c r="O2" s="1" t="s">
        <v>238</v>
      </c>
      <c r="P2" s="1" t="s">
        <v>278</v>
      </c>
      <c r="Q2" s="1" t="s">
        <v>279</v>
      </c>
      <c r="R2" s="1" t="s">
        <v>280</v>
      </c>
      <c r="S2">
        <v>103</v>
      </c>
      <c r="T2" s="1" t="s">
        <v>133</v>
      </c>
      <c r="U2" s="1" t="s">
        <v>281</v>
      </c>
      <c r="V2" s="1" t="s">
        <v>133</v>
      </c>
      <c r="W2" s="1" t="s">
        <v>134</v>
      </c>
      <c r="X2" s="1" t="s">
        <v>135</v>
      </c>
      <c r="Y2" s="1" t="s">
        <v>297</v>
      </c>
      <c r="Z2" s="1" t="s">
        <v>142</v>
      </c>
      <c r="AA2">
        <v>0</v>
      </c>
      <c r="AB2" s="1" t="s">
        <v>144</v>
      </c>
      <c r="AC2">
        <v>10</v>
      </c>
      <c r="AD2" s="1" t="s">
        <v>150</v>
      </c>
      <c r="AE2" s="1" t="s">
        <v>159</v>
      </c>
      <c r="AF2" s="1" t="s">
        <v>322</v>
      </c>
      <c r="AG2">
        <v>0</v>
      </c>
      <c r="AH2">
        <v>0</v>
      </c>
      <c r="AI2">
        <v>21000</v>
      </c>
      <c r="AJ2">
        <v>0</v>
      </c>
      <c r="AK2">
        <v>21000</v>
      </c>
      <c r="AL2">
        <v>0</v>
      </c>
      <c r="AM2">
        <v>21000</v>
      </c>
      <c r="AN2">
        <v>0</v>
      </c>
      <c r="AO2" s="1"/>
      <c r="AQ2" s="1"/>
      <c r="AR2" s="1"/>
      <c r="AS2" s="1"/>
      <c r="AT2" s="1"/>
      <c r="AU2" s="3"/>
      <c r="AV2" s="3"/>
      <c r="AW2" s="3"/>
      <c r="AX2" s="1"/>
      <c r="AY2" s="1"/>
      <c r="BA2">
        <v>11</v>
      </c>
      <c r="BB2">
        <v>66394.080000000002</v>
      </c>
      <c r="BC2" s="1"/>
      <c r="BE2" s="1"/>
      <c r="BF2" s="1"/>
      <c r="BH2" s="1"/>
      <c r="BI2" s="1"/>
      <c r="BK2" s="1"/>
      <c r="BM2" s="1"/>
      <c r="BO2" s="1"/>
      <c r="BP2">
        <v>30</v>
      </c>
      <c r="BQ2">
        <v>66394.080000000002</v>
      </c>
      <c r="BR2">
        <v>66394.080000000002</v>
      </c>
    </row>
    <row r="3" spans="1:70" x14ac:dyDescent="0.35">
      <c r="A3" s="1" t="s">
        <v>128</v>
      </c>
      <c r="B3" s="1" t="s">
        <v>129</v>
      </c>
      <c r="C3" s="1" t="s">
        <v>130</v>
      </c>
      <c r="D3">
        <v>1</v>
      </c>
      <c r="E3">
        <v>1</v>
      </c>
      <c r="F3" s="2">
        <v>43586.633460648147</v>
      </c>
      <c r="G3" s="3">
        <v>43525</v>
      </c>
      <c r="H3" s="3">
        <v>43555</v>
      </c>
      <c r="I3" s="1" t="s">
        <v>131</v>
      </c>
      <c r="J3">
        <v>4521</v>
      </c>
      <c r="K3">
        <v>0</v>
      </c>
      <c r="L3" s="1" t="s">
        <v>257</v>
      </c>
      <c r="M3">
        <v>140045209</v>
      </c>
      <c r="N3" s="1" t="s">
        <v>132</v>
      </c>
      <c r="O3" s="1" t="s">
        <v>238</v>
      </c>
      <c r="P3" s="1" t="s">
        <v>278</v>
      </c>
      <c r="Q3" s="1" t="s">
        <v>279</v>
      </c>
      <c r="R3" s="1" t="s">
        <v>280</v>
      </c>
      <c r="S3">
        <v>103</v>
      </c>
      <c r="T3" s="1" t="s">
        <v>133</v>
      </c>
      <c r="U3" s="1" t="s">
        <v>281</v>
      </c>
      <c r="V3" s="1" t="s">
        <v>133</v>
      </c>
      <c r="W3" s="1" t="s">
        <v>134</v>
      </c>
      <c r="X3" s="1" t="s">
        <v>136</v>
      </c>
      <c r="Y3" s="1" t="s">
        <v>298</v>
      </c>
      <c r="Z3" s="1" t="s">
        <v>142</v>
      </c>
      <c r="AA3">
        <v>2</v>
      </c>
      <c r="AB3" s="1" t="s">
        <v>145</v>
      </c>
      <c r="AC3">
        <v>201</v>
      </c>
      <c r="AD3" s="1" t="s">
        <v>151</v>
      </c>
      <c r="AE3" s="1" t="s">
        <v>162</v>
      </c>
      <c r="AF3" s="1" t="s">
        <v>265</v>
      </c>
      <c r="AG3">
        <v>0</v>
      </c>
      <c r="AH3">
        <v>0</v>
      </c>
      <c r="AI3">
        <v>2337</v>
      </c>
      <c r="AJ3">
        <v>0</v>
      </c>
      <c r="AK3">
        <v>2337</v>
      </c>
      <c r="AL3">
        <v>0</v>
      </c>
      <c r="AM3">
        <v>2337</v>
      </c>
      <c r="AN3">
        <v>0</v>
      </c>
      <c r="AO3" s="1"/>
      <c r="AQ3" s="1"/>
      <c r="AR3" s="1"/>
      <c r="AS3" s="1"/>
      <c r="AT3" s="1"/>
      <c r="AU3" s="3"/>
      <c r="AV3" s="3"/>
      <c r="AW3" s="3"/>
      <c r="AX3" s="1"/>
      <c r="AY3" s="1"/>
      <c r="BA3">
        <v>11</v>
      </c>
      <c r="BB3">
        <v>66394.080000000002</v>
      </c>
      <c r="BC3" s="1"/>
      <c r="BE3" s="1"/>
      <c r="BF3" s="1"/>
      <c r="BH3" s="1"/>
      <c r="BI3" s="1"/>
      <c r="BK3" s="1"/>
      <c r="BM3" s="1"/>
      <c r="BO3" s="1"/>
      <c r="BP3">
        <v>30</v>
      </c>
      <c r="BQ3">
        <v>66394.080000000002</v>
      </c>
      <c r="BR3">
        <v>66394.080000000002</v>
      </c>
    </row>
    <row r="4" spans="1:70" x14ac:dyDescent="0.35">
      <c r="A4" s="1" t="s">
        <v>128</v>
      </c>
      <c r="B4" s="1" t="s">
        <v>129</v>
      </c>
      <c r="C4" s="1" t="s">
        <v>130</v>
      </c>
      <c r="D4">
        <v>1</v>
      </c>
      <c r="E4">
        <v>1</v>
      </c>
      <c r="F4" s="2">
        <v>43586.633460648147</v>
      </c>
      <c r="G4" s="3">
        <v>43525</v>
      </c>
      <c r="H4" s="3">
        <v>43555</v>
      </c>
      <c r="I4" s="1" t="s">
        <v>131</v>
      </c>
      <c r="J4">
        <v>4521</v>
      </c>
      <c r="K4">
        <v>0</v>
      </c>
      <c r="L4" s="1" t="s">
        <v>257</v>
      </c>
      <c r="M4">
        <v>140045209</v>
      </c>
      <c r="N4" s="1" t="s">
        <v>132</v>
      </c>
      <c r="O4" s="1" t="s">
        <v>238</v>
      </c>
      <c r="P4" s="1" t="s">
        <v>278</v>
      </c>
      <c r="Q4" s="1" t="s">
        <v>279</v>
      </c>
      <c r="R4" s="1" t="s">
        <v>280</v>
      </c>
      <c r="S4">
        <v>103</v>
      </c>
      <c r="T4" s="1" t="s">
        <v>133</v>
      </c>
      <c r="U4" s="1" t="s">
        <v>281</v>
      </c>
      <c r="V4" s="1" t="s">
        <v>133</v>
      </c>
      <c r="W4" s="1" t="s">
        <v>134</v>
      </c>
      <c r="X4" s="1" t="s">
        <v>282</v>
      </c>
      <c r="Y4" s="1" t="s">
        <v>299</v>
      </c>
      <c r="Z4" s="1" t="s">
        <v>142</v>
      </c>
      <c r="AA4">
        <v>2</v>
      </c>
      <c r="AB4" s="1" t="s">
        <v>145</v>
      </c>
      <c r="AC4">
        <v>201</v>
      </c>
      <c r="AD4" s="1" t="s">
        <v>151</v>
      </c>
      <c r="AE4" s="1" t="s">
        <v>171</v>
      </c>
      <c r="AF4" s="1" t="s">
        <v>266</v>
      </c>
      <c r="AG4">
        <v>0</v>
      </c>
      <c r="AH4">
        <v>0</v>
      </c>
      <c r="AI4">
        <v>4784.7</v>
      </c>
      <c r="AJ4">
        <v>0</v>
      </c>
      <c r="AK4">
        <v>4784.7</v>
      </c>
      <c r="AL4">
        <v>0</v>
      </c>
      <c r="AM4">
        <v>4784.7</v>
      </c>
      <c r="AN4">
        <v>0</v>
      </c>
      <c r="AO4" s="1"/>
      <c r="AQ4" s="1"/>
      <c r="AR4" s="1"/>
      <c r="AS4" s="1"/>
      <c r="AT4" s="1"/>
      <c r="AU4" s="3"/>
      <c r="AV4" s="3"/>
      <c r="AW4" s="3"/>
      <c r="AX4" s="1"/>
      <c r="AY4" s="1"/>
      <c r="BA4">
        <v>11</v>
      </c>
      <c r="BB4">
        <v>66394.080000000002</v>
      </c>
      <c r="BC4" s="1"/>
      <c r="BE4" s="1"/>
      <c r="BF4" s="1"/>
      <c r="BH4" s="1"/>
      <c r="BI4" s="1"/>
      <c r="BK4" s="1"/>
      <c r="BM4" s="1"/>
      <c r="BO4" s="1"/>
      <c r="BP4">
        <v>30</v>
      </c>
      <c r="BQ4">
        <v>66394.080000000002</v>
      </c>
      <c r="BR4">
        <v>66394.080000000002</v>
      </c>
    </row>
    <row r="5" spans="1:70" x14ac:dyDescent="0.35">
      <c r="A5" s="1" t="s">
        <v>128</v>
      </c>
      <c r="B5" s="1" t="s">
        <v>129</v>
      </c>
      <c r="C5" s="1" t="s">
        <v>130</v>
      </c>
      <c r="D5">
        <v>1</v>
      </c>
      <c r="E5">
        <v>1</v>
      </c>
      <c r="F5" s="2">
        <v>43586.633460648147</v>
      </c>
      <c r="G5" s="3">
        <v>43525</v>
      </c>
      <c r="H5" s="3">
        <v>43555</v>
      </c>
      <c r="I5" s="1" t="s">
        <v>131</v>
      </c>
      <c r="J5">
        <v>4521</v>
      </c>
      <c r="K5">
        <v>0</v>
      </c>
      <c r="L5" s="1" t="s">
        <v>257</v>
      </c>
      <c r="M5">
        <v>140045209</v>
      </c>
      <c r="N5" s="1" t="s">
        <v>132</v>
      </c>
      <c r="O5" s="1" t="s">
        <v>238</v>
      </c>
      <c r="P5" s="1" t="s">
        <v>278</v>
      </c>
      <c r="Q5" s="1" t="s">
        <v>279</v>
      </c>
      <c r="R5" s="1" t="s">
        <v>280</v>
      </c>
      <c r="S5">
        <v>103</v>
      </c>
      <c r="T5" s="1" t="s">
        <v>133</v>
      </c>
      <c r="U5" s="1" t="s">
        <v>281</v>
      </c>
      <c r="V5" s="1" t="s">
        <v>133</v>
      </c>
      <c r="W5" s="1" t="s">
        <v>134</v>
      </c>
      <c r="X5" s="1" t="s">
        <v>283</v>
      </c>
      <c r="Y5" s="1" t="s">
        <v>300</v>
      </c>
      <c r="Z5" s="1" t="s">
        <v>142</v>
      </c>
      <c r="AA5">
        <v>2</v>
      </c>
      <c r="AB5" s="1" t="s">
        <v>145</v>
      </c>
      <c r="AC5">
        <v>201</v>
      </c>
      <c r="AD5" s="1" t="s">
        <v>151</v>
      </c>
      <c r="AE5" s="1" t="s">
        <v>172</v>
      </c>
      <c r="AF5" s="1" t="s">
        <v>262</v>
      </c>
      <c r="AG5">
        <v>0</v>
      </c>
      <c r="AH5">
        <v>0</v>
      </c>
      <c r="AI5">
        <v>6888</v>
      </c>
      <c r="AJ5">
        <v>0</v>
      </c>
      <c r="AK5">
        <v>6888</v>
      </c>
      <c r="AL5">
        <v>0</v>
      </c>
      <c r="AM5">
        <v>6888</v>
      </c>
      <c r="AN5">
        <v>0</v>
      </c>
      <c r="AO5" s="1"/>
      <c r="AQ5" s="1"/>
      <c r="AR5" s="1"/>
      <c r="AS5" s="1"/>
      <c r="AT5" s="1"/>
      <c r="AU5" s="3"/>
      <c r="AV5" s="3"/>
      <c r="AW5" s="3"/>
      <c r="AX5" s="1"/>
      <c r="AY5" s="1"/>
      <c r="BA5">
        <v>11</v>
      </c>
      <c r="BB5">
        <v>66394.080000000002</v>
      </c>
      <c r="BC5" s="1"/>
      <c r="BE5" s="1"/>
      <c r="BF5" s="1"/>
      <c r="BH5" s="1"/>
      <c r="BI5" s="1"/>
      <c r="BK5" s="1"/>
      <c r="BM5" s="1"/>
      <c r="BO5" s="1"/>
      <c r="BP5">
        <v>30</v>
      </c>
      <c r="BQ5">
        <v>66394.080000000002</v>
      </c>
      <c r="BR5">
        <v>66394.080000000002</v>
      </c>
    </row>
    <row r="6" spans="1:70" x14ac:dyDescent="0.35">
      <c r="A6" s="1" t="s">
        <v>128</v>
      </c>
      <c r="B6" s="1" t="s">
        <v>129</v>
      </c>
      <c r="C6" s="1" t="s">
        <v>130</v>
      </c>
      <c r="D6">
        <v>1</v>
      </c>
      <c r="E6">
        <v>1</v>
      </c>
      <c r="F6" s="2">
        <v>43586.633460648147</v>
      </c>
      <c r="G6" s="3">
        <v>43525</v>
      </c>
      <c r="H6" s="3">
        <v>43555</v>
      </c>
      <c r="I6" s="1" t="s">
        <v>131</v>
      </c>
      <c r="J6">
        <v>4521</v>
      </c>
      <c r="K6">
        <v>0</v>
      </c>
      <c r="L6" s="1" t="s">
        <v>257</v>
      </c>
      <c r="M6">
        <v>140045209</v>
      </c>
      <c r="N6" s="1" t="s">
        <v>132</v>
      </c>
      <c r="O6" s="1" t="s">
        <v>238</v>
      </c>
      <c r="P6" s="1" t="s">
        <v>278</v>
      </c>
      <c r="Q6" s="1" t="s">
        <v>279</v>
      </c>
      <c r="R6" s="1" t="s">
        <v>280</v>
      </c>
      <c r="S6">
        <v>103</v>
      </c>
      <c r="T6" s="1" t="s">
        <v>133</v>
      </c>
      <c r="U6" s="1" t="s">
        <v>281</v>
      </c>
      <c r="V6" s="1" t="s">
        <v>133</v>
      </c>
      <c r="W6" s="1" t="s">
        <v>134</v>
      </c>
      <c r="X6" s="1" t="s">
        <v>284</v>
      </c>
      <c r="Y6" s="1" t="s">
        <v>301</v>
      </c>
      <c r="Z6" s="1" t="s">
        <v>142</v>
      </c>
      <c r="AA6">
        <v>2</v>
      </c>
      <c r="AB6" s="1" t="s">
        <v>145</v>
      </c>
      <c r="AC6">
        <v>201</v>
      </c>
      <c r="AD6" s="1" t="s">
        <v>151</v>
      </c>
      <c r="AE6" s="1" t="s">
        <v>321</v>
      </c>
      <c r="AF6" s="1" t="s">
        <v>264</v>
      </c>
      <c r="AG6">
        <v>0</v>
      </c>
      <c r="AH6">
        <v>0</v>
      </c>
      <c r="AI6">
        <v>6027</v>
      </c>
      <c r="AJ6">
        <v>0</v>
      </c>
      <c r="AK6">
        <v>6027</v>
      </c>
      <c r="AL6">
        <v>0</v>
      </c>
      <c r="AM6">
        <v>6027</v>
      </c>
      <c r="AN6">
        <v>0</v>
      </c>
      <c r="AO6" s="1"/>
      <c r="AQ6" s="1"/>
      <c r="AR6" s="1"/>
      <c r="AS6" s="1"/>
      <c r="AT6" s="1"/>
      <c r="AU6" s="3"/>
      <c r="AV6" s="3"/>
      <c r="AW6" s="3"/>
      <c r="AX6" s="1"/>
      <c r="AY6" s="1"/>
      <c r="BA6">
        <v>11</v>
      </c>
      <c r="BB6">
        <v>66394.080000000002</v>
      </c>
      <c r="BC6" s="1"/>
      <c r="BE6" s="1"/>
      <c r="BF6" s="1"/>
      <c r="BH6" s="1"/>
      <c r="BI6" s="1"/>
      <c r="BK6" s="1"/>
      <c r="BM6" s="1"/>
      <c r="BO6" s="1"/>
      <c r="BP6">
        <v>30</v>
      </c>
      <c r="BQ6">
        <v>66394.080000000002</v>
      </c>
      <c r="BR6">
        <v>66394.080000000002</v>
      </c>
    </row>
    <row r="7" spans="1:70" x14ac:dyDescent="0.35">
      <c r="A7" s="1" t="s">
        <v>128</v>
      </c>
      <c r="B7" s="1" t="s">
        <v>129</v>
      </c>
      <c r="C7" s="1" t="s">
        <v>130</v>
      </c>
      <c r="D7">
        <v>1</v>
      </c>
      <c r="E7">
        <v>1</v>
      </c>
      <c r="F7" s="2">
        <v>43586.633460648147</v>
      </c>
      <c r="G7" s="3">
        <v>43525</v>
      </c>
      <c r="H7" s="3">
        <v>43555</v>
      </c>
      <c r="I7" s="1" t="s">
        <v>131</v>
      </c>
      <c r="J7">
        <v>4521</v>
      </c>
      <c r="K7">
        <v>0</v>
      </c>
      <c r="L7" s="1" t="s">
        <v>257</v>
      </c>
      <c r="M7">
        <v>140045209</v>
      </c>
      <c r="N7" s="1" t="s">
        <v>132</v>
      </c>
      <c r="O7" s="1" t="s">
        <v>238</v>
      </c>
      <c r="P7" s="1" t="s">
        <v>278</v>
      </c>
      <c r="Q7" s="1" t="s">
        <v>279</v>
      </c>
      <c r="R7" s="1" t="s">
        <v>280</v>
      </c>
      <c r="S7">
        <v>103</v>
      </c>
      <c r="T7" s="1" t="s">
        <v>133</v>
      </c>
      <c r="U7" s="1" t="s">
        <v>281</v>
      </c>
      <c r="V7" s="1" t="s">
        <v>133</v>
      </c>
      <c r="W7" s="1" t="s">
        <v>134</v>
      </c>
      <c r="X7" s="1" t="s">
        <v>363</v>
      </c>
      <c r="Y7" s="1" t="s">
        <v>364</v>
      </c>
      <c r="Z7" s="1" t="s">
        <v>142</v>
      </c>
      <c r="AA7">
        <v>2</v>
      </c>
      <c r="AB7" s="1" t="s">
        <v>145</v>
      </c>
      <c r="AC7">
        <v>201</v>
      </c>
      <c r="AD7" s="1" t="s">
        <v>151</v>
      </c>
      <c r="AE7" s="1" t="s">
        <v>165</v>
      </c>
      <c r="AF7" s="1" t="s">
        <v>360</v>
      </c>
      <c r="AG7">
        <v>0</v>
      </c>
      <c r="AH7">
        <v>0</v>
      </c>
      <c r="AI7">
        <v>5809.38</v>
      </c>
      <c r="AJ7">
        <v>0</v>
      </c>
      <c r="AK7">
        <v>5809.38</v>
      </c>
      <c r="AL7">
        <v>0</v>
      </c>
      <c r="AM7">
        <v>5809.38</v>
      </c>
      <c r="AN7">
        <v>0</v>
      </c>
      <c r="AO7" s="1"/>
      <c r="AQ7" s="1"/>
      <c r="AR7" s="1"/>
      <c r="AS7" s="1"/>
      <c r="AT7" s="1"/>
      <c r="AU7" s="3"/>
      <c r="AV7" s="3"/>
      <c r="AW7" s="3"/>
      <c r="AX7" s="1"/>
      <c r="AY7" s="1"/>
      <c r="BA7">
        <v>11</v>
      </c>
      <c r="BB7">
        <v>66394.080000000002</v>
      </c>
      <c r="BC7" s="1"/>
      <c r="BE7" s="1"/>
      <c r="BF7" s="1"/>
      <c r="BH7" s="1"/>
      <c r="BI7" s="1"/>
      <c r="BK7" s="1"/>
      <c r="BM7" s="1"/>
      <c r="BO7" s="1"/>
      <c r="BP7">
        <v>30</v>
      </c>
      <c r="BQ7">
        <v>66394.080000000002</v>
      </c>
      <c r="BR7">
        <v>66394.080000000002</v>
      </c>
    </row>
    <row r="8" spans="1:70" x14ac:dyDescent="0.35">
      <c r="A8" s="1" t="s">
        <v>128</v>
      </c>
      <c r="B8" s="1" t="s">
        <v>129</v>
      </c>
      <c r="C8" s="1" t="s">
        <v>130</v>
      </c>
      <c r="D8">
        <v>1</v>
      </c>
      <c r="E8">
        <v>1</v>
      </c>
      <c r="F8" s="2">
        <v>43586.633460648147</v>
      </c>
      <c r="G8" s="3">
        <v>43525</v>
      </c>
      <c r="H8" s="3">
        <v>43555</v>
      </c>
      <c r="I8" s="1" t="s">
        <v>131</v>
      </c>
      <c r="J8">
        <v>4521</v>
      </c>
      <c r="K8">
        <v>0</v>
      </c>
      <c r="L8" s="1" t="s">
        <v>257</v>
      </c>
      <c r="M8">
        <v>140045209</v>
      </c>
      <c r="N8" s="1" t="s">
        <v>132</v>
      </c>
      <c r="O8" s="1" t="s">
        <v>238</v>
      </c>
      <c r="P8" s="1" t="s">
        <v>278</v>
      </c>
      <c r="Q8" s="1" t="s">
        <v>279</v>
      </c>
      <c r="R8" s="1" t="s">
        <v>280</v>
      </c>
      <c r="S8">
        <v>103</v>
      </c>
      <c r="T8" s="1" t="s">
        <v>133</v>
      </c>
      <c r="U8" s="1" t="s">
        <v>281</v>
      </c>
      <c r="V8" s="1" t="s">
        <v>133</v>
      </c>
      <c r="W8" s="1" t="s">
        <v>134</v>
      </c>
      <c r="X8" s="1" t="s">
        <v>137</v>
      </c>
      <c r="Y8" s="1" t="s">
        <v>302</v>
      </c>
      <c r="Z8" s="1" t="s">
        <v>142</v>
      </c>
      <c r="AA8">
        <v>2</v>
      </c>
      <c r="AB8" s="1" t="s">
        <v>145</v>
      </c>
      <c r="AC8">
        <v>202</v>
      </c>
      <c r="AD8" s="1" t="s">
        <v>152</v>
      </c>
      <c r="AE8" s="1" t="s">
        <v>163</v>
      </c>
      <c r="AF8" s="1" t="s">
        <v>276</v>
      </c>
      <c r="AG8">
        <v>0</v>
      </c>
      <c r="AH8">
        <v>0</v>
      </c>
      <c r="AI8">
        <v>0</v>
      </c>
      <c r="AJ8">
        <v>1476</v>
      </c>
      <c r="AK8">
        <v>0</v>
      </c>
      <c r="AL8">
        <v>1476</v>
      </c>
      <c r="AM8">
        <v>0</v>
      </c>
      <c r="AN8">
        <v>1476</v>
      </c>
      <c r="AO8" s="1"/>
      <c r="AQ8" s="1"/>
      <c r="AR8" s="1"/>
      <c r="AS8" s="1"/>
      <c r="AT8" s="1"/>
      <c r="AU8" s="3"/>
      <c r="AV8" s="3"/>
      <c r="AW8" s="3"/>
      <c r="AX8" s="1"/>
      <c r="AY8" s="1"/>
      <c r="BA8">
        <v>11</v>
      </c>
      <c r="BB8">
        <v>66394.080000000002</v>
      </c>
      <c r="BC8" s="1"/>
      <c r="BE8" s="1"/>
      <c r="BF8" s="1"/>
      <c r="BH8" s="1"/>
      <c r="BI8" s="1"/>
      <c r="BK8" s="1"/>
      <c r="BM8" s="1"/>
      <c r="BO8" s="1"/>
      <c r="BP8">
        <v>30</v>
      </c>
      <c r="BQ8">
        <v>66394.080000000002</v>
      </c>
      <c r="BR8">
        <v>66394.080000000002</v>
      </c>
    </row>
    <row r="9" spans="1:70" x14ac:dyDescent="0.35">
      <c r="A9" s="1" t="s">
        <v>128</v>
      </c>
      <c r="B9" s="1" t="s">
        <v>129</v>
      </c>
      <c r="C9" s="1" t="s">
        <v>130</v>
      </c>
      <c r="D9">
        <v>1</v>
      </c>
      <c r="E9">
        <v>1</v>
      </c>
      <c r="F9" s="2">
        <v>43586.633460648147</v>
      </c>
      <c r="G9" s="3">
        <v>43525</v>
      </c>
      <c r="H9" s="3">
        <v>43555</v>
      </c>
      <c r="I9" s="1" t="s">
        <v>131</v>
      </c>
      <c r="J9">
        <v>4521</v>
      </c>
      <c r="K9">
        <v>0</v>
      </c>
      <c r="L9" s="1" t="s">
        <v>257</v>
      </c>
      <c r="M9">
        <v>140045209</v>
      </c>
      <c r="N9" s="1" t="s">
        <v>132</v>
      </c>
      <c r="O9" s="1" t="s">
        <v>238</v>
      </c>
      <c r="P9" s="1" t="s">
        <v>278</v>
      </c>
      <c r="Q9" s="1" t="s">
        <v>279</v>
      </c>
      <c r="R9" s="1" t="s">
        <v>280</v>
      </c>
      <c r="S9">
        <v>103</v>
      </c>
      <c r="T9" s="1" t="s">
        <v>133</v>
      </c>
      <c r="U9" s="1" t="s">
        <v>281</v>
      </c>
      <c r="V9" s="1" t="s">
        <v>133</v>
      </c>
      <c r="W9" s="1" t="s">
        <v>134</v>
      </c>
      <c r="X9" s="1" t="s">
        <v>285</v>
      </c>
      <c r="Y9" s="1" t="s">
        <v>303</v>
      </c>
      <c r="Z9" s="1" t="s">
        <v>142</v>
      </c>
      <c r="AA9">
        <v>2</v>
      </c>
      <c r="AB9" s="1" t="s">
        <v>145</v>
      </c>
      <c r="AC9">
        <v>202</v>
      </c>
      <c r="AD9" s="1" t="s">
        <v>152</v>
      </c>
      <c r="AE9" s="1" t="s">
        <v>172</v>
      </c>
      <c r="AF9" s="1" t="s">
        <v>262</v>
      </c>
      <c r="AG9">
        <v>0</v>
      </c>
      <c r="AH9">
        <v>0</v>
      </c>
      <c r="AI9">
        <v>0</v>
      </c>
      <c r="AJ9">
        <v>21000</v>
      </c>
      <c r="AK9">
        <v>0</v>
      </c>
      <c r="AL9">
        <v>21000</v>
      </c>
      <c r="AM9">
        <v>0</v>
      </c>
      <c r="AN9">
        <v>21000</v>
      </c>
      <c r="AO9" s="1"/>
      <c r="AQ9" s="1"/>
      <c r="AR9" s="1"/>
      <c r="AS9" s="1"/>
      <c r="AT9" s="1"/>
      <c r="AU9" s="3"/>
      <c r="AV9" s="3"/>
      <c r="AW9" s="3"/>
      <c r="AX9" s="1"/>
      <c r="AY9" s="1"/>
      <c r="BA9">
        <v>11</v>
      </c>
      <c r="BB9">
        <v>66394.080000000002</v>
      </c>
      <c r="BC9" s="1"/>
      <c r="BE9" s="1"/>
      <c r="BF9" s="1"/>
      <c r="BH9" s="1"/>
      <c r="BI9" s="1"/>
      <c r="BK9" s="1"/>
      <c r="BM9" s="1"/>
      <c r="BO9" s="1"/>
      <c r="BP9">
        <v>30</v>
      </c>
      <c r="BQ9">
        <v>66394.080000000002</v>
      </c>
      <c r="BR9">
        <v>66394.080000000002</v>
      </c>
    </row>
    <row r="10" spans="1:70" x14ac:dyDescent="0.35">
      <c r="A10" s="1" t="s">
        <v>128</v>
      </c>
      <c r="B10" s="1" t="s">
        <v>129</v>
      </c>
      <c r="C10" s="1" t="s">
        <v>130</v>
      </c>
      <c r="D10">
        <v>1</v>
      </c>
      <c r="E10">
        <v>1</v>
      </c>
      <c r="F10" s="2">
        <v>43586.633460648147</v>
      </c>
      <c r="G10" s="3">
        <v>43525</v>
      </c>
      <c r="H10" s="3">
        <v>43555</v>
      </c>
      <c r="I10" s="1" t="s">
        <v>131</v>
      </c>
      <c r="J10">
        <v>4521</v>
      </c>
      <c r="K10">
        <v>0</v>
      </c>
      <c r="L10" s="1" t="s">
        <v>257</v>
      </c>
      <c r="M10">
        <v>140045209</v>
      </c>
      <c r="N10" s="1" t="s">
        <v>132</v>
      </c>
      <c r="O10" s="1" t="s">
        <v>238</v>
      </c>
      <c r="P10" s="1" t="s">
        <v>278</v>
      </c>
      <c r="Q10" s="1" t="s">
        <v>279</v>
      </c>
      <c r="R10" s="1" t="s">
        <v>280</v>
      </c>
      <c r="S10">
        <v>103</v>
      </c>
      <c r="T10" s="1" t="s">
        <v>133</v>
      </c>
      <c r="U10" s="1" t="s">
        <v>281</v>
      </c>
      <c r="V10" s="1" t="s">
        <v>133</v>
      </c>
      <c r="W10" s="1" t="s">
        <v>134</v>
      </c>
      <c r="X10" s="1" t="s">
        <v>286</v>
      </c>
      <c r="Y10" s="1" t="s">
        <v>304</v>
      </c>
      <c r="Z10" s="1" t="s">
        <v>142</v>
      </c>
      <c r="AA10">
        <v>2</v>
      </c>
      <c r="AB10" s="1" t="s">
        <v>145</v>
      </c>
      <c r="AC10">
        <v>204</v>
      </c>
      <c r="AD10" s="1" t="s">
        <v>153</v>
      </c>
      <c r="AE10" s="1" t="s">
        <v>164</v>
      </c>
      <c r="AF10" s="1" t="s">
        <v>263</v>
      </c>
      <c r="AG10">
        <v>0</v>
      </c>
      <c r="AH10">
        <v>0</v>
      </c>
      <c r="AI10">
        <v>0</v>
      </c>
      <c r="AJ10">
        <v>5400</v>
      </c>
      <c r="AK10">
        <v>0</v>
      </c>
      <c r="AL10">
        <v>5400</v>
      </c>
      <c r="AM10">
        <v>0</v>
      </c>
      <c r="AN10">
        <v>5400</v>
      </c>
      <c r="AO10" s="1"/>
      <c r="AQ10" s="1"/>
      <c r="AR10" s="1"/>
      <c r="AS10" s="1"/>
      <c r="AT10" s="1"/>
      <c r="AU10" s="3"/>
      <c r="AV10" s="3"/>
      <c r="AW10" s="3"/>
      <c r="AX10" s="1"/>
      <c r="AY10" s="1"/>
      <c r="BA10">
        <v>11</v>
      </c>
      <c r="BB10">
        <v>66394.080000000002</v>
      </c>
      <c r="BC10" s="1"/>
      <c r="BE10" s="1"/>
      <c r="BF10" s="1"/>
      <c r="BH10" s="1"/>
      <c r="BI10" s="1"/>
      <c r="BK10" s="1"/>
      <c r="BM10" s="1"/>
      <c r="BO10" s="1"/>
      <c r="BP10">
        <v>30</v>
      </c>
      <c r="BQ10">
        <v>66394.080000000002</v>
      </c>
      <c r="BR10">
        <v>66394.080000000002</v>
      </c>
    </row>
    <row r="11" spans="1:70" x14ac:dyDescent="0.35">
      <c r="A11" s="1" t="s">
        <v>128</v>
      </c>
      <c r="B11" s="1" t="s">
        <v>129</v>
      </c>
      <c r="C11" s="1" t="s">
        <v>130</v>
      </c>
      <c r="D11">
        <v>1</v>
      </c>
      <c r="E11">
        <v>1</v>
      </c>
      <c r="F11" s="2">
        <v>43586.633460648147</v>
      </c>
      <c r="G11" s="3">
        <v>43525</v>
      </c>
      <c r="H11" s="3">
        <v>43555</v>
      </c>
      <c r="I11" s="1" t="s">
        <v>131</v>
      </c>
      <c r="J11">
        <v>4521</v>
      </c>
      <c r="K11">
        <v>0</v>
      </c>
      <c r="L11" s="1" t="s">
        <v>257</v>
      </c>
      <c r="M11">
        <v>140045209</v>
      </c>
      <c r="N11" s="1" t="s">
        <v>132</v>
      </c>
      <c r="O11" s="1" t="s">
        <v>238</v>
      </c>
      <c r="P11" s="1" t="s">
        <v>278</v>
      </c>
      <c r="Q11" s="1" t="s">
        <v>279</v>
      </c>
      <c r="R11" s="1" t="s">
        <v>280</v>
      </c>
      <c r="S11">
        <v>103</v>
      </c>
      <c r="T11" s="1" t="s">
        <v>133</v>
      </c>
      <c r="U11" s="1" t="s">
        <v>281</v>
      </c>
      <c r="V11" s="1" t="s">
        <v>133</v>
      </c>
      <c r="W11" s="1" t="s">
        <v>134</v>
      </c>
      <c r="X11" s="1" t="s">
        <v>138</v>
      </c>
      <c r="Y11" s="1" t="s">
        <v>305</v>
      </c>
      <c r="Z11" s="1" t="s">
        <v>142</v>
      </c>
      <c r="AA11">
        <v>2</v>
      </c>
      <c r="AB11" s="1" t="s">
        <v>145</v>
      </c>
      <c r="AC11">
        <v>221</v>
      </c>
      <c r="AD11" s="1" t="s">
        <v>154</v>
      </c>
      <c r="AE11" s="1" t="s">
        <v>157</v>
      </c>
      <c r="AF11" s="1" t="s">
        <v>323</v>
      </c>
      <c r="AG11">
        <v>0</v>
      </c>
      <c r="AH11">
        <v>0</v>
      </c>
      <c r="AI11">
        <v>0</v>
      </c>
      <c r="AJ11">
        <v>4833.01</v>
      </c>
      <c r="AK11">
        <v>0</v>
      </c>
      <c r="AL11">
        <v>4833.01</v>
      </c>
      <c r="AM11">
        <v>0</v>
      </c>
      <c r="AN11">
        <v>4833.01</v>
      </c>
      <c r="AO11" s="1"/>
      <c r="AQ11" s="1"/>
      <c r="AR11" s="1"/>
      <c r="AS11" s="1"/>
      <c r="AT11" s="1"/>
      <c r="AU11" s="3"/>
      <c r="AV11" s="3"/>
      <c r="AW11" s="3"/>
      <c r="AX11" s="1"/>
      <c r="AY11" s="1"/>
      <c r="BA11">
        <v>11</v>
      </c>
      <c r="BB11">
        <v>66394.080000000002</v>
      </c>
      <c r="BC11" s="1"/>
      <c r="BE11" s="1"/>
      <c r="BF11" s="1"/>
      <c r="BH11" s="1"/>
      <c r="BI11" s="1"/>
      <c r="BK11" s="1"/>
      <c r="BM11" s="1"/>
      <c r="BO11" s="1"/>
      <c r="BP11">
        <v>30</v>
      </c>
      <c r="BQ11">
        <v>66394.080000000002</v>
      </c>
      <c r="BR11">
        <v>66394.080000000002</v>
      </c>
    </row>
    <row r="12" spans="1:70" x14ac:dyDescent="0.35">
      <c r="A12" s="1" t="s">
        <v>128</v>
      </c>
      <c r="B12" s="1" t="s">
        <v>129</v>
      </c>
      <c r="C12" s="1" t="s">
        <v>130</v>
      </c>
      <c r="D12">
        <v>1</v>
      </c>
      <c r="E12">
        <v>1</v>
      </c>
      <c r="F12" s="2">
        <v>43586.633460648147</v>
      </c>
      <c r="G12" s="3">
        <v>43525</v>
      </c>
      <c r="H12" s="3">
        <v>43555</v>
      </c>
      <c r="I12" s="1" t="s">
        <v>131</v>
      </c>
      <c r="J12">
        <v>4521</v>
      </c>
      <c r="K12">
        <v>0</v>
      </c>
      <c r="L12" s="1" t="s">
        <v>257</v>
      </c>
      <c r="M12">
        <v>140045209</v>
      </c>
      <c r="N12" s="1" t="s">
        <v>132</v>
      </c>
      <c r="O12" s="1" t="s">
        <v>238</v>
      </c>
      <c r="P12" s="1" t="s">
        <v>278</v>
      </c>
      <c r="Q12" s="1" t="s">
        <v>279</v>
      </c>
      <c r="R12" s="1" t="s">
        <v>280</v>
      </c>
      <c r="S12">
        <v>103</v>
      </c>
      <c r="T12" s="1" t="s">
        <v>133</v>
      </c>
      <c r="U12" s="1" t="s">
        <v>281</v>
      </c>
      <c r="V12" s="1" t="s">
        <v>133</v>
      </c>
      <c r="W12" s="1" t="s">
        <v>134</v>
      </c>
      <c r="X12" s="1" t="s">
        <v>287</v>
      </c>
      <c r="Y12" s="1" t="s">
        <v>306</v>
      </c>
      <c r="Z12" s="1" t="s">
        <v>142</v>
      </c>
      <c r="AA12">
        <v>2</v>
      </c>
      <c r="AB12" s="1" t="s">
        <v>145</v>
      </c>
      <c r="AC12">
        <v>221</v>
      </c>
      <c r="AD12" s="1" t="s">
        <v>154</v>
      </c>
      <c r="AE12" s="1" t="s">
        <v>158</v>
      </c>
      <c r="AF12" s="1" t="s">
        <v>324</v>
      </c>
      <c r="AG12">
        <v>0</v>
      </c>
      <c r="AH12">
        <v>0</v>
      </c>
      <c r="AI12">
        <v>6348</v>
      </c>
      <c r="AJ12">
        <v>0</v>
      </c>
      <c r="AK12">
        <v>6348</v>
      </c>
      <c r="AL12">
        <v>0</v>
      </c>
      <c r="AM12">
        <v>6348</v>
      </c>
      <c r="AN12">
        <v>0</v>
      </c>
      <c r="AO12" s="1"/>
      <c r="AQ12" s="1"/>
      <c r="AR12" s="1"/>
      <c r="AS12" s="1"/>
      <c r="AT12" s="1"/>
      <c r="AU12" s="3"/>
      <c r="AV12" s="3"/>
      <c r="AW12" s="3"/>
      <c r="AX12" s="1"/>
      <c r="AY12" s="1"/>
      <c r="BA12">
        <v>11</v>
      </c>
      <c r="BB12">
        <v>66394.080000000002</v>
      </c>
      <c r="BC12" s="1"/>
      <c r="BE12" s="1"/>
      <c r="BF12" s="1"/>
      <c r="BH12" s="1"/>
      <c r="BI12" s="1"/>
      <c r="BK12" s="1"/>
      <c r="BM12" s="1"/>
      <c r="BO12" s="1"/>
      <c r="BP12">
        <v>30</v>
      </c>
      <c r="BQ12">
        <v>66394.080000000002</v>
      </c>
      <c r="BR12">
        <v>66394.080000000002</v>
      </c>
    </row>
    <row r="13" spans="1:70" x14ac:dyDescent="0.35">
      <c r="A13" s="1" t="s">
        <v>128</v>
      </c>
      <c r="B13" s="1" t="s">
        <v>129</v>
      </c>
      <c r="C13" s="1" t="s">
        <v>130</v>
      </c>
      <c r="D13">
        <v>1</v>
      </c>
      <c r="E13">
        <v>1</v>
      </c>
      <c r="F13" s="2">
        <v>43586.633460648147</v>
      </c>
      <c r="G13" s="3">
        <v>43525</v>
      </c>
      <c r="H13" s="3">
        <v>43555</v>
      </c>
      <c r="I13" s="1" t="s">
        <v>131</v>
      </c>
      <c r="J13">
        <v>4521</v>
      </c>
      <c r="K13">
        <v>0</v>
      </c>
      <c r="L13" s="1" t="s">
        <v>257</v>
      </c>
      <c r="M13">
        <v>140045209</v>
      </c>
      <c r="N13" s="1" t="s">
        <v>132</v>
      </c>
      <c r="O13" s="1" t="s">
        <v>238</v>
      </c>
      <c r="P13" s="1" t="s">
        <v>278</v>
      </c>
      <c r="Q13" s="1" t="s">
        <v>279</v>
      </c>
      <c r="R13" s="1" t="s">
        <v>280</v>
      </c>
      <c r="S13">
        <v>103</v>
      </c>
      <c r="T13" s="1" t="s">
        <v>133</v>
      </c>
      <c r="U13" s="1" t="s">
        <v>281</v>
      </c>
      <c r="V13" s="1" t="s">
        <v>133</v>
      </c>
      <c r="W13" s="1" t="s">
        <v>134</v>
      </c>
      <c r="X13" s="1" t="s">
        <v>139</v>
      </c>
      <c r="Y13" s="1" t="s">
        <v>307</v>
      </c>
      <c r="Z13" s="1" t="s">
        <v>142</v>
      </c>
      <c r="AA13">
        <v>2</v>
      </c>
      <c r="AB13" s="1" t="s">
        <v>145</v>
      </c>
      <c r="AC13">
        <v>221</v>
      </c>
      <c r="AD13" s="1" t="s">
        <v>154</v>
      </c>
      <c r="AE13" s="1" t="s">
        <v>166</v>
      </c>
      <c r="AF13" s="1" t="s">
        <v>325</v>
      </c>
      <c r="AG13">
        <v>0</v>
      </c>
      <c r="AH13">
        <v>0</v>
      </c>
      <c r="AI13">
        <v>0</v>
      </c>
      <c r="AJ13">
        <v>4830</v>
      </c>
      <c r="AK13">
        <v>0</v>
      </c>
      <c r="AL13">
        <v>4830</v>
      </c>
      <c r="AM13">
        <v>0</v>
      </c>
      <c r="AN13">
        <v>4830</v>
      </c>
      <c r="AO13" s="1"/>
      <c r="AQ13" s="1"/>
      <c r="AR13" s="1"/>
      <c r="AS13" s="1"/>
      <c r="AT13" s="1"/>
      <c r="AU13" s="3"/>
      <c r="AV13" s="3"/>
      <c r="AW13" s="3"/>
      <c r="AX13" s="1"/>
      <c r="AY13" s="1"/>
      <c r="BA13">
        <v>11</v>
      </c>
      <c r="BB13">
        <v>66394.080000000002</v>
      </c>
      <c r="BC13" s="1"/>
      <c r="BE13" s="1"/>
      <c r="BF13" s="1"/>
      <c r="BH13" s="1"/>
      <c r="BI13" s="1"/>
      <c r="BK13" s="1"/>
      <c r="BM13" s="1"/>
      <c r="BO13" s="1"/>
      <c r="BP13">
        <v>30</v>
      </c>
      <c r="BQ13">
        <v>66394.080000000002</v>
      </c>
      <c r="BR13">
        <v>66394.080000000002</v>
      </c>
    </row>
    <row r="14" spans="1:70" x14ac:dyDescent="0.35">
      <c r="A14" s="1" t="s">
        <v>128</v>
      </c>
      <c r="B14" s="1" t="s">
        <v>129</v>
      </c>
      <c r="C14" s="1" t="s">
        <v>130</v>
      </c>
      <c r="D14">
        <v>1</v>
      </c>
      <c r="E14">
        <v>1</v>
      </c>
      <c r="F14" s="2">
        <v>43586.633460648147</v>
      </c>
      <c r="G14" s="3">
        <v>43525</v>
      </c>
      <c r="H14" s="3">
        <v>43555</v>
      </c>
      <c r="I14" s="1" t="s">
        <v>131</v>
      </c>
      <c r="J14">
        <v>4521</v>
      </c>
      <c r="K14">
        <v>0</v>
      </c>
      <c r="L14" s="1" t="s">
        <v>257</v>
      </c>
      <c r="M14">
        <v>140045209</v>
      </c>
      <c r="N14" s="1" t="s">
        <v>132</v>
      </c>
      <c r="O14" s="1" t="s">
        <v>238</v>
      </c>
      <c r="P14" s="1" t="s">
        <v>278</v>
      </c>
      <c r="Q14" s="1" t="s">
        <v>279</v>
      </c>
      <c r="R14" s="1" t="s">
        <v>280</v>
      </c>
      <c r="S14">
        <v>103</v>
      </c>
      <c r="T14" s="1" t="s">
        <v>133</v>
      </c>
      <c r="U14" s="1" t="s">
        <v>281</v>
      </c>
      <c r="V14" s="1" t="s">
        <v>133</v>
      </c>
      <c r="W14" s="1" t="s">
        <v>134</v>
      </c>
      <c r="X14" s="1" t="s">
        <v>288</v>
      </c>
      <c r="Y14" s="1" t="s">
        <v>308</v>
      </c>
      <c r="Z14" s="1" t="s">
        <v>142</v>
      </c>
      <c r="AA14">
        <v>2</v>
      </c>
      <c r="AB14" s="1" t="s">
        <v>145</v>
      </c>
      <c r="AC14">
        <v>221</v>
      </c>
      <c r="AD14" s="1" t="s">
        <v>154</v>
      </c>
      <c r="AE14" s="1" t="s">
        <v>167</v>
      </c>
      <c r="AF14" s="1" t="s">
        <v>326</v>
      </c>
      <c r="AG14">
        <v>0</v>
      </c>
      <c r="AH14">
        <v>0</v>
      </c>
      <c r="AI14">
        <v>0</v>
      </c>
      <c r="AJ14">
        <v>1242</v>
      </c>
      <c r="AK14">
        <v>0</v>
      </c>
      <c r="AL14">
        <v>1242</v>
      </c>
      <c r="AM14">
        <v>0</v>
      </c>
      <c r="AN14">
        <v>1242</v>
      </c>
      <c r="AO14" s="1"/>
      <c r="AQ14" s="1"/>
      <c r="AR14" s="1"/>
      <c r="AS14" s="1"/>
      <c r="AT14" s="1"/>
      <c r="AU14" s="3"/>
      <c r="AV14" s="3"/>
      <c r="AW14" s="3"/>
      <c r="AX14" s="1"/>
      <c r="AY14" s="1"/>
      <c r="BA14">
        <v>11</v>
      </c>
      <c r="BB14">
        <v>66394.080000000002</v>
      </c>
      <c r="BC14" s="1"/>
      <c r="BE14" s="1"/>
      <c r="BF14" s="1"/>
      <c r="BH14" s="1"/>
      <c r="BI14" s="1"/>
      <c r="BK14" s="1"/>
      <c r="BM14" s="1"/>
      <c r="BO14" s="1"/>
      <c r="BP14">
        <v>30</v>
      </c>
      <c r="BQ14">
        <v>66394.080000000002</v>
      </c>
      <c r="BR14">
        <v>66394.080000000002</v>
      </c>
    </row>
    <row r="15" spans="1:70" x14ac:dyDescent="0.35">
      <c r="A15" s="1" t="s">
        <v>128</v>
      </c>
      <c r="B15" s="1" t="s">
        <v>129</v>
      </c>
      <c r="C15" s="1" t="s">
        <v>130</v>
      </c>
      <c r="D15">
        <v>1</v>
      </c>
      <c r="E15">
        <v>1</v>
      </c>
      <c r="F15" s="2">
        <v>43586.633460648147</v>
      </c>
      <c r="G15" s="3">
        <v>43525</v>
      </c>
      <c r="H15" s="3">
        <v>43555</v>
      </c>
      <c r="I15" s="1" t="s">
        <v>131</v>
      </c>
      <c r="J15">
        <v>4521</v>
      </c>
      <c r="K15">
        <v>0</v>
      </c>
      <c r="L15" s="1" t="s">
        <v>257</v>
      </c>
      <c r="M15">
        <v>140045209</v>
      </c>
      <c r="N15" s="1" t="s">
        <v>132</v>
      </c>
      <c r="O15" s="1" t="s">
        <v>238</v>
      </c>
      <c r="P15" s="1" t="s">
        <v>278</v>
      </c>
      <c r="Q15" s="1" t="s">
        <v>279</v>
      </c>
      <c r="R15" s="1" t="s">
        <v>280</v>
      </c>
      <c r="S15">
        <v>103</v>
      </c>
      <c r="T15" s="1" t="s">
        <v>133</v>
      </c>
      <c r="U15" s="1" t="s">
        <v>281</v>
      </c>
      <c r="V15" s="1" t="s">
        <v>133</v>
      </c>
      <c r="W15" s="1" t="s">
        <v>134</v>
      </c>
      <c r="X15" s="1" t="s">
        <v>289</v>
      </c>
      <c r="Y15" s="1" t="s">
        <v>309</v>
      </c>
      <c r="Z15" s="1" t="s">
        <v>142</v>
      </c>
      <c r="AA15">
        <v>3</v>
      </c>
      <c r="AB15" s="1" t="s">
        <v>146</v>
      </c>
      <c r="AC15">
        <v>304</v>
      </c>
      <c r="AD15" s="1" t="s">
        <v>317</v>
      </c>
      <c r="AE15" s="1" t="s">
        <v>168</v>
      </c>
      <c r="AF15" s="1" t="s">
        <v>327</v>
      </c>
      <c r="AG15">
        <v>0</v>
      </c>
      <c r="AH15">
        <v>2390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2390</v>
      </c>
      <c r="AO15" s="1"/>
      <c r="AQ15" s="1"/>
      <c r="AR15" s="1"/>
      <c r="AS15" s="1"/>
      <c r="AT15" s="1"/>
      <c r="AU15" s="3"/>
      <c r="AV15" s="3"/>
      <c r="AW15" s="3"/>
      <c r="AX15" s="1"/>
      <c r="AY15" s="1"/>
      <c r="BA15">
        <v>11</v>
      </c>
      <c r="BB15">
        <v>66394.080000000002</v>
      </c>
      <c r="BC15" s="1"/>
      <c r="BE15" s="1"/>
      <c r="BF15" s="1"/>
      <c r="BH15" s="1"/>
      <c r="BI15" s="1"/>
      <c r="BK15" s="1"/>
      <c r="BM15" s="1"/>
      <c r="BO15" s="1"/>
      <c r="BP15">
        <v>30</v>
      </c>
      <c r="BQ15">
        <v>66394.080000000002</v>
      </c>
      <c r="BR15">
        <v>66394.080000000002</v>
      </c>
    </row>
    <row r="16" spans="1:70" x14ac:dyDescent="0.35">
      <c r="A16" s="1" t="s">
        <v>128</v>
      </c>
      <c r="B16" s="1" t="s">
        <v>129</v>
      </c>
      <c r="C16" s="1" t="s">
        <v>130</v>
      </c>
      <c r="D16">
        <v>1</v>
      </c>
      <c r="E16">
        <v>1</v>
      </c>
      <c r="F16" s="2">
        <v>43586.633460648147</v>
      </c>
      <c r="G16" s="3">
        <v>43525</v>
      </c>
      <c r="H16" s="3">
        <v>43555</v>
      </c>
      <c r="I16" s="1" t="s">
        <v>131</v>
      </c>
      <c r="J16">
        <v>4521</v>
      </c>
      <c r="K16">
        <v>0</v>
      </c>
      <c r="L16" s="1" t="s">
        <v>257</v>
      </c>
      <c r="M16">
        <v>140045209</v>
      </c>
      <c r="N16" s="1" t="s">
        <v>132</v>
      </c>
      <c r="O16" s="1" t="s">
        <v>238</v>
      </c>
      <c r="P16" s="1" t="s">
        <v>278</v>
      </c>
      <c r="Q16" s="1" t="s">
        <v>279</v>
      </c>
      <c r="R16" s="1" t="s">
        <v>280</v>
      </c>
      <c r="S16">
        <v>103</v>
      </c>
      <c r="T16" s="1" t="s">
        <v>133</v>
      </c>
      <c r="U16" s="1" t="s">
        <v>281</v>
      </c>
      <c r="V16" s="1" t="s">
        <v>133</v>
      </c>
      <c r="W16" s="1" t="s">
        <v>134</v>
      </c>
      <c r="X16" s="1" t="s">
        <v>290</v>
      </c>
      <c r="Y16" s="1" t="s">
        <v>310</v>
      </c>
      <c r="Z16" s="1" t="s">
        <v>142</v>
      </c>
      <c r="AA16">
        <v>3</v>
      </c>
      <c r="AB16" s="1" t="s">
        <v>146</v>
      </c>
      <c r="AC16">
        <v>310</v>
      </c>
      <c r="AD16" s="1" t="s">
        <v>141</v>
      </c>
      <c r="AE16" s="1" t="s">
        <v>157</v>
      </c>
      <c r="AF16" s="1" t="s">
        <v>328</v>
      </c>
      <c r="AG16">
        <v>2390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2390</v>
      </c>
      <c r="AN16">
        <v>0</v>
      </c>
      <c r="AO16" s="1"/>
      <c r="AQ16" s="1"/>
      <c r="AR16" s="1"/>
      <c r="AS16" s="1"/>
      <c r="AT16" s="1"/>
      <c r="AU16" s="3"/>
      <c r="AV16" s="3"/>
      <c r="AW16" s="3"/>
      <c r="AX16" s="1"/>
      <c r="AY16" s="1"/>
      <c r="BA16">
        <v>11</v>
      </c>
      <c r="BB16">
        <v>66394.080000000002</v>
      </c>
      <c r="BC16" s="1"/>
      <c r="BE16" s="1"/>
      <c r="BF16" s="1"/>
      <c r="BH16" s="1"/>
      <c r="BI16" s="1"/>
      <c r="BK16" s="1"/>
      <c r="BM16" s="1"/>
      <c r="BO16" s="1"/>
      <c r="BP16">
        <v>30</v>
      </c>
      <c r="BQ16">
        <v>66394.080000000002</v>
      </c>
      <c r="BR16">
        <v>66394.080000000002</v>
      </c>
    </row>
    <row r="17" spans="1:70" x14ac:dyDescent="0.35">
      <c r="A17" s="1" t="s">
        <v>128</v>
      </c>
      <c r="B17" s="1" t="s">
        <v>129</v>
      </c>
      <c r="C17" s="1" t="s">
        <v>130</v>
      </c>
      <c r="D17">
        <v>1</v>
      </c>
      <c r="E17">
        <v>1</v>
      </c>
      <c r="F17" s="2">
        <v>43586.633460648147</v>
      </c>
      <c r="G17" s="3">
        <v>43525</v>
      </c>
      <c r="H17" s="3">
        <v>43555</v>
      </c>
      <c r="I17" s="1" t="s">
        <v>131</v>
      </c>
      <c r="J17">
        <v>4521</v>
      </c>
      <c r="K17">
        <v>0</v>
      </c>
      <c r="L17" s="1" t="s">
        <v>257</v>
      </c>
      <c r="M17">
        <v>140045209</v>
      </c>
      <c r="N17" s="1" t="s">
        <v>132</v>
      </c>
      <c r="O17" s="1" t="s">
        <v>238</v>
      </c>
      <c r="P17" s="1" t="s">
        <v>278</v>
      </c>
      <c r="Q17" s="1" t="s">
        <v>279</v>
      </c>
      <c r="R17" s="1" t="s">
        <v>280</v>
      </c>
      <c r="S17">
        <v>103</v>
      </c>
      <c r="T17" s="1" t="s">
        <v>133</v>
      </c>
      <c r="U17" s="1" t="s">
        <v>281</v>
      </c>
      <c r="V17" s="1" t="s">
        <v>133</v>
      </c>
      <c r="W17" s="1" t="s">
        <v>134</v>
      </c>
      <c r="X17" s="1" t="s">
        <v>291</v>
      </c>
      <c r="Y17" s="1" t="s">
        <v>155</v>
      </c>
      <c r="Z17" s="1" t="s">
        <v>143</v>
      </c>
      <c r="AA17">
        <v>4</v>
      </c>
      <c r="AB17" s="1" t="s">
        <v>147</v>
      </c>
      <c r="AC17">
        <v>402</v>
      </c>
      <c r="AD17" s="1" t="s">
        <v>155</v>
      </c>
      <c r="AE17" s="1"/>
      <c r="AF17" s="1" t="s">
        <v>155</v>
      </c>
      <c r="AG17">
        <v>0</v>
      </c>
      <c r="AH17">
        <v>0</v>
      </c>
      <c r="AI17">
        <v>1200</v>
      </c>
      <c r="AJ17">
        <v>0</v>
      </c>
      <c r="AK17">
        <v>1200</v>
      </c>
      <c r="AL17">
        <v>0</v>
      </c>
      <c r="AM17">
        <v>1200</v>
      </c>
      <c r="AN17">
        <v>0</v>
      </c>
      <c r="AO17" s="1"/>
      <c r="AQ17" s="1"/>
      <c r="AR17" s="1"/>
      <c r="AS17" s="1"/>
      <c r="AT17" s="1"/>
      <c r="AU17" s="3"/>
      <c r="AV17" s="3"/>
      <c r="AW17" s="3"/>
      <c r="AX17" s="1"/>
      <c r="AY17" s="1"/>
      <c r="BA17">
        <v>11</v>
      </c>
      <c r="BB17">
        <v>66394.080000000002</v>
      </c>
      <c r="BC17" s="1"/>
      <c r="BE17" s="1"/>
      <c r="BF17" s="1"/>
      <c r="BH17" s="1"/>
      <c r="BI17" s="1"/>
      <c r="BK17" s="1"/>
      <c r="BM17" s="1"/>
      <c r="BO17" s="1"/>
      <c r="BP17">
        <v>30</v>
      </c>
      <c r="BQ17">
        <v>66394.080000000002</v>
      </c>
      <c r="BR17">
        <v>66394.080000000002</v>
      </c>
    </row>
    <row r="18" spans="1:70" x14ac:dyDescent="0.35">
      <c r="A18" s="1" t="s">
        <v>128</v>
      </c>
      <c r="B18" s="1" t="s">
        <v>129</v>
      </c>
      <c r="C18" s="1" t="s">
        <v>130</v>
      </c>
      <c r="D18">
        <v>1</v>
      </c>
      <c r="E18">
        <v>1</v>
      </c>
      <c r="F18" s="2">
        <v>43586.633460648147</v>
      </c>
      <c r="G18" s="3">
        <v>43525</v>
      </c>
      <c r="H18" s="3">
        <v>43555</v>
      </c>
      <c r="I18" s="1" t="s">
        <v>131</v>
      </c>
      <c r="J18">
        <v>4521</v>
      </c>
      <c r="K18">
        <v>0</v>
      </c>
      <c r="L18" s="1" t="s">
        <v>257</v>
      </c>
      <c r="M18">
        <v>140045209</v>
      </c>
      <c r="N18" s="1" t="s">
        <v>132</v>
      </c>
      <c r="O18" s="1" t="s">
        <v>238</v>
      </c>
      <c r="P18" s="1" t="s">
        <v>278</v>
      </c>
      <c r="Q18" s="1" t="s">
        <v>279</v>
      </c>
      <c r="R18" s="1" t="s">
        <v>280</v>
      </c>
      <c r="S18">
        <v>103</v>
      </c>
      <c r="T18" s="1" t="s">
        <v>133</v>
      </c>
      <c r="U18" s="1" t="s">
        <v>281</v>
      </c>
      <c r="V18" s="1" t="s">
        <v>133</v>
      </c>
      <c r="W18" s="1" t="s">
        <v>134</v>
      </c>
      <c r="X18" s="1" t="s">
        <v>292</v>
      </c>
      <c r="Y18" s="1" t="s">
        <v>311</v>
      </c>
      <c r="Z18" s="1" t="s">
        <v>143</v>
      </c>
      <c r="AA18">
        <v>4</v>
      </c>
      <c r="AB18" s="1" t="s">
        <v>147</v>
      </c>
      <c r="AC18">
        <v>403</v>
      </c>
      <c r="AD18" s="1" t="s">
        <v>156</v>
      </c>
      <c r="AE18" s="1" t="s">
        <v>158</v>
      </c>
      <c r="AF18" s="1" t="s">
        <v>329</v>
      </c>
      <c r="AG18">
        <v>0</v>
      </c>
      <c r="AH18">
        <v>0</v>
      </c>
      <c r="AI18">
        <v>5400</v>
      </c>
      <c r="AJ18">
        <v>0</v>
      </c>
      <c r="AK18">
        <v>5400</v>
      </c>
      <c r="AL18">
        <v>0</v>
      </c>
      <c r="AM18">
        <v>5400</v>
      </c>
      <c r="AN18">
        <v>0</v>
      </c>
      <c r="AO18" s="1"/>
      <c r="AQ18" s="1"/>
      <c r="AR18" s="1"/>
      <c r="AS18" s="1"/>
      <c r="AT18" s="1"/>
      <c r="AU18" s="3"/>
      <c r="AV18" s="3"/>
      <c r="AW18" s="3"/>
      <c r="AX18" s="1"/>
      <c r="AY18" s="1"/>
      <c r="BA18">
        <v>11</v>
      </c>
      <c r="BB18">
        <v>66394.080000000002</v>
      </c>
      <c r="BC18" s="1"/>
      <c r="BE18" s="1"/>
      <c r="BF18" s="1"/>
      <c r="BH18" s="1"/>
      <c r="BI18" s="1"/>
      <c r="BK18" s="1"/>
      <c r="BM18" s="1"/>
      <c r="BO18" s="1"/>
      <c r="BP18">
        <v>30</v>
      </c>
      <c r="BQ18">
        <v>66394.080000000002</v>
      </c>
      <c r="BR18">
        <v>66394.080000000002</v>
      </c>
    </row>
    <row r="19" spans="1:70" x14ac:dyDescent="0.35">
      <c r="A19" s="1" t="s">
        <v>128</v>
      </c>
      <c r="B19" s="1" t="s">
        <v>129</v>
      </c>
      <c r="C19" s="1" t="s">
        <v>130</v>
      </c>
      <c r="D19">
        <v>1</v>
      </c>
      <c r="E19">
        <v>1</v>
      </c>
      <c r="F19" s="2">
        <v>43586.633460648147</v>
      </c>
      <c r="G19" s="3">
        <v>43525</v>
      </c>
      <c r="H19" s="3">
        <v>43555</v>
      </c>
      <c r="I19" s="1" t="s">
        <v>131</v>
      </c>
      <c r="J19">
        <v>4521</v>
      </c>
      <c r="K19">
        <v>0</v>
      </c>
      <c r="L19" s="1" t="s">
        <v>257</v>
      </c>
      <c r="M19">
        <v>140045209</v>
      </c>
      <c r="N19" s="1" t="s">
        <v>132</v>
      </c>
      <c r="O19" s="1" t="s">
        <v>238</v>
      </c>
      <c r="P19" s="1" t="s">
        <v>278</v>
      </c>
      <c r="Q19" s="1" t="s">
        <v>279</v>
      </c>
      <c r="R19" s="1" t="s">
        <v>280</v>
      </c>
      <c r="S19">
        <v>103</v>
      </c>
      <c r="T19" s="1" t="s">
        <v>133</v>
      </c>
      <c r="U19" s="1" t="s">
        <v>281</v>
      </c>
      <c r="V19" s="1" t="s">
        <v>133</v>
      </c>
      <c r="W19" s="1" t="s">
        <v>134</v>
      </c>
      <c r="X19" s="1" t="s">
        <v>140</v>
      </c>
      <c r="Y19" s="1" t="s">
        <v>312</v>
      </c>
      <c r="Z19" s="1" t="s">
        <v>143</v>
      </c>
      <c r="AA19">
        <v>4</v>
      </c>
      <c r="AB19" s="1" t="s">
        <v>147</v>
      </c>
      <c r="AC19">
        <v>490</v>
      </c>
      <c r="AD19" s="1" t="s">
        <v>312</v>
      </c>
      <c r="AE19" s="1"/>
      <c r="AF19" s="1" t="s">
        <v>312</v>
      </c>
      <c r="AG19">
        <v>0</v>
      </c>
      <c r="AH19">
        <v>0</v>
      </c>
      <c r="AI19">
        <v>0</v>
      </c>
      <c r="AJ19">
        <v>6600</v>
      </c>
      <c r="AK19">
        <v>0</v>
      </c>
      <c r="AL19">
        <v>6600</v>
      </c>
      <c r="AM19">
        <v>0</v>
      </c>
      <c r="AN19">
        <v>6600</v>
      </c>
      <c r="AO19" s="1"/>
      <c r="AQ19" s="1"/>
      <c r="AR19" s="1"/>
      <c r="AS19" s="1"/>
      <c r="AT19" s="1"/>
      <c r="AU19" s="3"/>
      <c r="AV19" s="3"/>
      <c r="AW19" s="3"/>
      <c r="AX19" s="1"/>
      <c r="AY19" s="1"/>
      <c r="BA19">
        <v>11</v>
      </c>
      <c r="BB19">
        <v>66394.080000000002</v>
      </c>
      <c r="BC19" s="1"/>
      <c r="BE19" s="1"/>
      <c r="BF19" s="1"/>
      <c r="BH19" s="1"/>
      <c r="BI19" s="1"/>
      <c r="BK19" s="1"/>
      <c r="BM19" s="1"/>
      <c r="BO19" s="1"/>
      <c r="BP19">
        <v>30</v>
      </c>
      <c r="BQ19">
        <v>66394.080000000002</v>
      </c>
      <c r="BR19">
        <v>66394.080000000002</v>
      </c>
    </row>
    <row r="20" spans="1:70" x14ac:dyDescent="0.35">
      <c r="A20" s="1" t="s">
        <v>128</v>
      </c>
      <c r="B20" s="1" t="s">
        <v>129</v>
      </c>
      <c r="C20" s="1" t="s">
        <v>130</v>
      </c>
      <c r="D20">
        <v>1</v>
      </c>
      <c r="E20">
        <v>1</v>
      </c>
      <c r="F20" s="2">
        <v>43586.633460648147</v>
      </c>
      <c r="G20" s="3">
        <v>43525</v>
      </c>
      <c r="H20" s="3">
        <v>43555</v>
      </c>
      <c r="I20" s="1" t="s">
        <v>131</v>
      </c>
      <c r="J20">
        <v>4521</v>
      </c>
      <c r="K20">
        <v>0</v>
      </c>
      <c r="L20" s="1" t="s">
        <v>257</v>
      </c>
      <c r="M20">
        <v>140045209</v>
      </c>
      <c r="N20" s="1" t="s">
        <v>132</v>
      </c>
      <c r="O20" s="1" t="s">
        <v>238</v>
      </c>
      <c r="P20" s="1" t="s">
        <v>278</v>
      </c>
      <c r="Q20" s="1" t="s">
        <v>279</v>
      </c>
      <c r="R20" s="1" t="s">
        <v>280</v>
      </c>
      <c r="S20">
        <v>103</v>
      </c>
      <c r="T20" s="1" t="s">
        <v>133</v>
      </c>
      <c r="U20" s="1" t="s">
        <v>281</v>
      </c>
      <c r="V20" s="1" t="s">
        <v>133</v>
      </c>
      <c r="W20" s="1" t="s">
        <v>134</v>
      </c>
      <c r="X20" s="1" t="s">
        <v>293</v>
      </c>
      <c r="Y20" s="1" t="s">
        <v>313</v>
      </c>
      <c r="Z20" s="1" t="s">
        <v>143</v>
      </c>
      <c r="AA20">
        <v>5</v>
      </c>
      <c r="AB20" s="1" t="s">
        <v>148</v>
      </c>
      <c r="AC20">
        <v>550</v>
      </c>
      <c r="AD20" s="1" t="s">
        <v>318</v>
      </c>
      <c r="AE20" s="1" t="s">
        <v>160</v>
      </c>
      <c r="AF20" s="1" t="s">
        <v>330</v>
      </c>
      <c r="AG20">
        <v>0</v>
      </c>
      <c r="AH20">
        <v>0</v>
      </c>
      <c r="AI20">
        <v>5400</v>
      </c>
      <c r="AJ20">
        <v>0</v>
      </c>
      <c r="AK20">
        <v>5400</v>
      </c>
      <c r="AL20">
        <v>0</v>
      </c>
      <c r="AM20">
        <v>5400</v>
      </c>
      <c r="AN20">
        <v>0</v>
      </c>
      <c r="AO20" s="1"/>
      <c r="AQ20" s="1"/>
      <c r="AR20" s="1"/>
      <c r="AS20" s="1"/>
      <c r="AT20" s="1"/>
      <c r="AU20" s="3"/>
      <c r="AV20" s="3"/>
      <c r="AW20" s="3"/>
      <c r="AX20" s="1"/>
      <c r="AY20" s="1"/>
      <c r="BA20">
        <v>11</v>
      </c>
      <c r="BB20">
        <v>66394.080000000002</v>
      </c>
      <c r="BC20" s="1"/>
      <c r="BE20" s="1"/>
      <c r="BF20" s="1"/>
      <c r="BH20" s="1"/>
      <c r="BI20" s="1"/>
      <c r="BK20" s="1"/>
      <c r="BM20" s="1"/>
      <c r="BO20" s="1"/>
      <c r="BP20">
        <v>30</v>
      </c>
      <c r="BQ20">
        <v>66394.080000000002</v>
      </c>
      <c r="BR20">
        <v>66394.080000000002</v>
      </c>
    </row>
    <row r="21" spans="1:70" x14ac:dyDescent="0.35">
      <c r="A21" s="1" t="s">
        <v>128</v>
      </c>
      <c r="B21" s="1" t="s">
        <v>129</v>
      </c>
      <c r="C21" s="1" t="s">
        <v>130</v>
      </c>
      <c r="D21">
        <v>1</v>
      </c>
      <c r="E21">
        <v>1</v>
      </c>
      <c r="F21" s="2">
        <v>43586.633460648147</v>
      </c>
      <c r="G21" s="3">
        <v>43525</v>
      </c>
      <c r="H21" s="3">
        <v>43555</v>
      </c>
      <c r="I21" s="1" t="s">
        <v>131</v>
      </c>
      <c r="J21">
        <v>4521</v>
      </c>
      <c r="K21">
        <v>0</v>
      </c>
      <c r="L21" s="1" t="s">
        <v>257</v>
      </c>
      <c r="M21">
        <v>140045209</v>
      </c>
      <c r="N21" s="1" t="s">
        <v>132</v>
      </c>
      <c r="O21" s="1" t="s">
        <v>238</v>
      </c>
      <c r="P21" s="1" t="s">
        <v>278</v>
      </c>
      <c r="Q21" s="1" t="s">
        <v>279</v>
      </c>
      <c r="R21" s="1" t="s">
        <v>280</v>
      </c>
      <c r="S21">
        <v>103</v>
      </c>
      <c r="T21" s="1" t="s">
        <v>133</v>
      </c>
      <c r="U21" s="1" t="s">
        <v>281</v>
      </c>
      <c r="V21" s="1" t="s">
        <v>133</v>
      </c>
      <c r="W21" s="1" t="s">
        <v>134</v>
      </c>
      <c r="X21" s="1" t="s">
        <v>294</v>
      </c>
      <c r="Y21" s="1" t="s">
        <v>314</v>
      </c>
      <c r="Z21" s="1" t="s">
        <v>143</v>
      </c>
      <c r="AA21">
        <v>5</v>
      </c>
      <c r="AB21" s="1" t="s">
        <v>148</v>
      </c>
      <c r="AC21">
        <v>550</v>
      </c>
      <c r="AD21" s="1" t="s">
        <v>318</v>
      </c>
      <c r="AE21" s="1" t="s">
        <v>161</v>
      </c>
      <c r="AF21" s="1" t="s">
        <v>331</v>
      </c>
      <c r="AG21">
        <v>0</v>
      </c>
      <c r="AH21">
        <v>0</v>
      </c>
      <c r="AI21">
        <v>1200</v>
      </c>
      <c r="AJ21">
        <v>0</v>
      </c>
      <c r="AK21">
        <v>1200</v>
      </c>
      <c r="AL21">
        <v>0</v>
      </c>
      <c r="AM21">
        <v>1200</v>
      </c>
      <c r="AN21">
        <v>0</v>
      </c>
      <c r="AO21" s="1"/>
      <c r="AQ21" s="1"/>
      <c r="AR21" s="1"/>
      <c r="AS21" s="1"/>
      <c r="AT21" s="1"/>
      <c r="AU21" s="3"/>
      <c r="AV21" s="3"/>
      <c r="AW21" s="3"/>
      <c r="AX21" s="1"/>
      <c r="AY21" s="1"/>
      <c r="BA21">
        <v>11</v>
      </c>
      <c r="BB21">
        <v>66394.080000000002</v>
      </c>
      <c r="BC21" s="1"/>
      <c r="BE21" s="1"/>
      <c r="BF21" s="1"/>
      <c r="BH21" s="1"/>
      <c r="BI21" s="1"/>
      <c r="BK21" s="1"/>
      <c r="BM21" s="1"/>
      <c r="BO21" s="1"/>
      <c r="BP21">
        <v>30</v>
      </c>
      <c r="BQ21">
        <v>66394.080000000002</v>
      </c>
      <c r="BR21">
        <v>66394.080000000002</v>
      </c>
    </row>
    <row r="22" spans="1:70" x14ac:dyDescent="0.35">
      <c r="A22" s="1" t="s">
        <v>128</v>
      </c>
      <c r="B22" s="1" t="s">
        <v>129</v>
      </c>
      <c r="C22" s="1" t="s">
        <v>130</v>
      </c>
      <c r="D22">
        <v>1</v>
      </c>
      <c r="E22">
        <v>1</v>
      </c>
      <c r="F22" s="2">
        <v>43586.633460648147</v>
      </c>
      <c r="G22" s="3">
        <v>43525</v>
      </c>
      <c r="H22" s="3">
        <v>43555</v>
      </c>
      <c r="I22" s="1" t="s">
        <v>131</v>
      </c>
      <c r="J22">
        <v>4521</v>
      </c>
      <c r="K22">
        <v>0</v>
      </c>
      <c r="L22" s="1" t="s">
        <v>257</v>
      </c>
      <c r="M22">
        <v>140045209</v>
      </c>
      <c r="N22" s="1" t="s">
        <v>132</v>
      </c>
      <c r="O22" s="1" t="s">
        <v>238</v>
      </c>
      <c r="P22" s="1" t="s">
        <v>278</v>
      </c>
      <c r="Q22" s="1" t="s">
        <v>279</v>
      </c>
      <c r="R22" s="1" t="s">
        <v>280</v>
      </c>
      <c r="S22">
        <v>103</v>
      </c>
      <c r="T22" s="1" t="s">
        <v>133</v>
      </c>
      <c r="U22" s="1" t="s">
        <v>281</v>
      </c>
      <c r="V22" s="1" t="s">
        <v>133</v>
      </c>
      <c r="W22" s="1" t="s">
        <v>134</v>
      </c>
      <c r="X22" s="1" t="s">
        <v>295</v>
      </c>
      <c r="Y22" s="1" t="s">
        <v>315</v>
      </c>
      <c r="Z22" s="1" t="s">
        <v>143</v>
      </c>
      <c r="AA22">
        <v>7</v>
      </c>
      <c r="AB22" s="1" t="s">
        <v>149</v>
      </c>
      <c r="AC22">
        <v>701</v>
      </c>
      <c r="AD22" s="1" t="s">
        <v>319</v>
      </c>
      <c r="AE22" s="1" t="s">
        <v>158</v>
      </c>
      <c r="AF22" s="1" t="s">
        <v>332</v>
      </c>
      <c r="AG22">
        <v>0</v>
      </c>
      <c r="AH22">
        <v>0</v>
      </c>
      <c r="AI22">
        <v>0</v>
      </c>
      <c r="AJ22">
        <v>5600</v>
      </c>
      <c r="AK22">
        <v>0</v>
      </c>
      <c r="AL22">
        <v>5600</v>
      </c>
      <c r="AM22">
        <v>0</v>
      </c>
      <c r="AN22">
        <v>5600</v>
      </c>
      <c r="AO22" s="1"/>
      <c r="AQ22" s="1"/>
      <c r="AR22" s="1"/>
      <c r="AS22" s="1"/>
      <c r="AT22" s="1"/>
      <c r="AU22" s="3"/>
      <c r="AV22" s="3"/>
      <c r="AW22" s="3"/>
      <c r="AX22" s="1"/>
      <c r="AY22" s="1"/>
      <c r="BA22">
        <v>11</v>
      </c>
      <c r="BB22">
        <v>66394.080000000002</v>
      </c>
      <c r="BC22" s="1"/>
      <c r="BE22" s="1"/>
      <c r="BF22" s="1"/>
      <c r="BH22" s="1"/>
      <c r="BI22" s="1"/>
      <c r="BK22" s="1"/>
      <c r="BM22" s="1"/>
      <c r="BO22" s="1"/>
      <c r="BP22">
        <v>30</v>
      </c>
      <c r="BQ22">
        <v>66394.080000000002</v>
      </c>
      <c r="BR22">
        <v>66394.080000000002</v>
      </c>
    </row>
    <row r="23" spans="1:70" x14ac:dyDescent="0.35">
      <c r="A23" s="1" t="s">
        <v>128</v>
      </c>
      <c r="B23" s="1" t="s">
        <v>129</v>
      </c>
      <c r="C23" s="1" t="s">
        <v>130</v>
      </c>
      <c r="D23">
        <v>1</v>
      </c>
      <c r="E23">
        <v>1</v>
      </c>
      <c r="F23" s="2">
        <v>43586.633460648147</v>
      </c>
      <c r="G23" s="3">
        <v>43525</v>
      </c>
      <c r="H23" s="3">
        <v>43555</v>
      </c>
      <c r="I23" s="1" t="s">
        <v>131</v>
      </c>
      <c r="J23">
        <v>4521</v>
      </c>
      <c r="K23">
        <v>0</v>
      </c>
      <c r="L23" s="1" t="s">
        <v>257</v>
      </c>
      <c r="M23">
        <v>140045209</v>
      </c>
      <c r="N23" s="1" t="s">
        <v>132</v>
      </c>
      <c r="O23" s="1" t="s">
        <v>238</v>
      </c>
      <c r="P23" s="1" t="s">
        <v>278</v>
      </c>
      <c r="Q23" s="1" t="s">
        <v>279</v>
      </c>
      <c r="R23" s="1" t="s">
        <v>280</v>
      </c>
      <c r="S23">
        <v>103</v>
      </c>
      <c r="T23" s="1" t="s">
        <v>133</v>
      </c>
      <c r="U23" s="1" t="s">
        <v>281</v>
      </c>
      <c r="V23" s="1" t="s">
        <v>133</v>
      </c>
      <c r="W23" s="1" t="s">
        <v>134</v>
      </c>
      <c r="X23" s="1" t="s">
        <v>296</v>
      </c>
      <c r="Y23" s="1" t="s">
        <v>316</v>
      </c>
      <c r="Z23" s="1" t="s">
        <v>143</v>
      </c>
      <c r="AA23">
        <v>7</v>
      </c>
      <c r="AB23" s="1" t="s">
        <v>149</v>
      </c>
      <c r="AC23">
        <v>731</v>
      </c>
      <c r="AD23" s="1" t="s">
        <v>320</v>
      </c>
      <c r="AE23" s="1" t="s">
        <v>158</v>
      </c>
      <c r="AF23" s="1" t="s">
        <v>333</v>
      </c>
      <c r="AG23">
        <v>0</v>
      </c>
      <c r="AH23">
        <v>0</v>
      </c>
      <c r="AI23">
        <v>0</v>
      </c>
      <c r="AJ23">
        <v>15413.07</v>
      </c>
      <c r="AK23">
        <v>0</v>
      </c>
      <c r="AL23">
        <v>15413.07</v>
      </c>
      <c r="AM23">
        <v>0</v>
      </c>
      <c r="AN23">
        <v>15413.07</v>
      </c>
      <c r="AO23" s="1"/>
      <c r="AQ23" s="1"/>
      <c r="AR23" s="1"/>
      <c r="AS23" s="1"/>
      <c r="AT23" s="1"/>
      <c r="AU23" s="3"/>
      <c r="AV23" s="3"/>
      <c r="AW23" s="3"/>
      <c r="AX23" s="1"/>
      <c r="AY23" s="1"/>
      <c r="BA23">
        <v>11</v>
      </c>
      <c r="BB23">
        <v>66394.080000000002</v>
      </c>
      <c r="BC23" s="1"/>
      <c r="BE23" s="1"/>
      <c r="BF23" s="1"/>
      <c r="BH23" s="1"/>
      <c r="BI23" s="1"/>
      <c r="BK23" s="1"/>
      <c r="BM23" s="1"/>
      <c r="BO23" s="1"/>
      <c r="BP23">
        <v>30</v>
      </c>
      <c r="BQ23">
        <v>66394.080000000002</v>
      </c>
      <c r="BR23">
        <v>66394.080000000002</v>
      </c>
    </row>
    <row r="24" spans="1:70" x14ac:dyDescent="0.35">
      <c r="A24" s="1" t="s">
        <v>128</v>
      </c>
      <c r="B24" s="1" t="s">
        <v>129</v>
      </c>
      <c r="C24" s="1" t="s">
        <v>130</v>
      </c>
      <c r="D24">
        <v>1</v>
      </c>
      <c r="E24">
        <v>1</v>
      </c>
      <c r="F24" s="2">
        <v>43586.633460648147</v>
      </c>
      <c r="G24" s="3">
        <v>43525</v>
      </c>
      <c r="H24" s="3">
        <v>43555</v>
      </c>
      <c r="I24" s="1" t="s">
        <v>131</v>
      </c>
      <c r="J24">
        <v>4521</v>
      </c>
      <c r="K24">
        <v>0</v>
      </c>
      <c r="L24" s="1" t="s">
        <v>257</v>
      </c>
      <c r="M24">
        <v>140045209</v>
      </c>
      <c r="N24" s="1" t="s">
        <v>132</v>
      </c>
      <c r="O24" s="1" t="s">
        <v>238</v>
      </c>
      <c r="P24" s="1" t="s">
        <v>278</v>
      </c>
      <c r="Q24" s="1" t="s">
        <v>279</v>
      </c>
      <c r="R24" s="1" t="s">
        <v>280</v>
      </c>
      <c r="S24">
        <v>103</v>
      </c>
      <c r="T24" s="1" t="s">
        <v>133</v>
      </c>
      <c r="U24" s="1" t="s">
        <v>281</v>
      </c>
      <c r="V24" s="1" t="s">
        <v>133</v>
      </c>
      <c r="W24" s="1"/>
      <c r="X24" s="1"/>
      <c r="Y24" s="1"/>
      <c r="Z24" s="1"/>
      <c r="AB24" s="1"/>
      <c r="AD24" s="1"/>
      <c r="AE24" s="1"/>
      <c r="AF24" s="1"/>
      <c r="AO24" s="1" t="s">
        <v>134</v>
      </c>
      <c r="AP24">
        <v>1</v>
      </c>
      <c r="AQ24" s="1" t="s">
        <v>334</v>
      </c>
      <c r="AR24" s="1" t="s">
        <v>344</v>
      </c>
      <c r="AS24" s="1" t="s">
        <v>157</v>
      </c>
      <c r="AT24" s="1" t="s">
        <v>174</v>
      </c>
      <c r="AU24" s="3">
        <v>43534</v>
      </c>
      <c r="AV24" s="3">
        <v>43534</v>
      </c>
      <c r="AW24" s="3">
        <v>43555</v>
      </c>
      <c r="AX24" s="1" t="s">
        <v>350</v>
      </c>
      <c r="AY24" s="1" t="s">
        <v>344</v>
      </c>
      <c r="AZ24">
        <v>6888</v>
      </c>
      <c r="BA24">
        <v>11</v>
      </c>
      <c r="BB24">
        <v>66394.080000000002</v>
      </c>
      <c r="BC24" s="1"/>
      <c r="BE24" s="1"/>
      <c r="BF24" s="1"/>
      <c r="BH24" s="1"/>
      <c r="BI24" s="1"/>
      <c r="BK24" s="1"/>
      <c r="BM24" s="1"/>
      <c r="BO24" s="1"/>
      <c r="BP24">
        <v>30</v>
      </c>
      <c r="BQ24">
        <v>66394.080000000002</v>
      </c>
      <c r="BR24">
        <v>66394.080000000002</v>
      </c>
    </row>
    <row r="25" spans="1:70" x14ac:dyDescent="0.35">
      <c r="A25" s="1" t="s">
        <v>128</v>
      </c>
      <c r="B25" s="1" t="s">
        <v>129</v>
      </c>
      <c r="C25" s="1" t="s">
        <v>130</v>
      </c>
      <c r="D25">
        <v>1</v>
      </c>
      <c r="E25">
        <v>1</v>
      </c>
      <c r="F25" s="2">
        <v>43586.633460648147</v>
      </c>
      <c r="G25" s="3">
        <v>43525</v>
      </c>
      <c r="H25" s="3">
        <v>43555</v>
      </c>
      <c r="I25" s="1" t="s">
        <v>131</v>
      </c>
      <c r="J25">
        <v>4521</v>
      </c>
      <c r="K25">
        <v>0</v>
      </c>
      <c r="L25" s="1" t="s">
        <v>257</v>
      </c>
      <c r="M25">
        <v>140045209</v>
      </c>
      <c r="N25" s="1" t="s">
        <v>132</v>
      </c>
      <c r="O25" s="1" t="s">
        <v>238</v>
      </c>
      <c r="P25" s="1" t="s">
        <v>278</v>
      </c>
      <c r="Q25" s="1" t="s">
        <v>279</v>
      </c>
      <c r="R25" s="1" t="s">
        <v>280</v>
      </c>
      <c r="S25">
        <v>103</v>
      </c>
      <c r="T25" s="1" t="s">
        <v>133</v>
      </c>
      <c r="U25" s="1" t="s">
        <v>281</v>
      </c>
      <c r="V25" s="1" t="s">
        <v>133</v>
      </c>
      <c r="W25" s="1"/>
      <c r="X25" s="1"/>
      <c r="Y25" s="1"/>
      <c r="Z25" s="1"/>
      <c r="AB25" s="1"/>
      <c r="AD25" s="1"/>
      <c r="AE25" s="1"/>
      <c r="AF25" s="1"/>
      <c r="AO25" s="1" t="s">
        <v>134</v>
      </c>
      <c r="AP25">
        <v>2</v>
      </c>
      <c r="AQ25" s="1" t="s">
        <v>335</v>
      </c>
      <c r="AR25" s="1" t="s">
        <v>326</v>
      </c>
      <c r="AS25" s="1" t="s">
        <v>170</v>
      </c>
      <c r="AT25" s="1" t="s">
        <v>348</v>
      </c>
      <c r="AU25" s="3">
        <v>43534</v>
      </c>
      <c r="AV25" s="3">
        <v>43534</v>
      </c>
      <c r="AW25" s="3">
        <v>43555</v>
      </c>
      <c r="AX25" s="1" t="s">
        <v>350</v>
      </c>
      <c r="AY25" s="1" t="s">
        <v>326</v>
      </c>
      <c r="AZ25">
        <v>1242</v>
      </c>
      <c r="BA25">
        <v>11</v>
      </c>
      <c r="BB25">
        <v>66394.080000000002</v>
      </c>
      <c r="BC25" s="1"/>
      <c r="BE25" s="1"/>
      <c r="BF25" s="1"/>
      <c r="BH25" s="1"/>
      <c r="BI25" s="1"/>
      <c r="BK25" s="1"/>
      <c r="BM25" s="1"/>
      <c r="BO25" s="1"/>
      <c r="BP25">
        <v>30</v>
      </c>
      <c r="BQ25">
        <v>66394.080000000002</v>
      </c>
      <c r="BR25">
        <v>66394.080000000002</v>
      </c>
    </row>
    <row r="26" spans="1:70" x14ac:dyDescent="0.35">
      <c r="A26" s="1" t="s">
        <v>128</v>
      </c>
      <c r="B26" s="1" t="s">
        <v>129</v>
      </c>
      <c r="C26" s="1" t="s">
        <v>130</v>
      </c>
      <c r="D26">
        <v>1</v>
      </c>
      <c r="E26">
        <v>1</v>
      </c>
      <c r="F26" s="2">
        <v>43586.633460648147</v>
      </c>
      <c r="G26" s="3">
        <v>43525</v>
      </c>
      <c r="H26" s="3">
        <v>43555</v>
      </c>
      <c r="I26" s="1" t="s">
        <v>131</v>
      </c>
      <c r="J26">
        <v>4521</v>
      </c>
      <c r="K26">
        <v>0</v>
      </c>
      <c r="L26" s="1" t="s">
        <v>257</v>
      </c>
      <c r="M26">
        <v>140045209</v>
      </c>
      <c r="N26" s="1" t="s">
        <v>132</v>
      </c>
      <c r="O26" s="1" t="s">
        <v>238</v>
      </c>
      <c r="P26" s="1" t="s">
        <v>278</v>
      </c>
      <c r="Q26" s="1" t="s">
        <v>279</v>
      </c>
      <c r="R26" s="1" t="s">
        <v>280</v>
      </c>
      <c r="S26">
        <v>103</v>
      </c>
      <c r="T26" s="1" t="s">
        <v>133</v>
      </c>
      <c r="U26" s="1" t="s">
        <v>281</v>
      </c>
      <c r="V26" s="1" t="s">
        <v>133</v>
      </c>
      <c r="W26" s="1"/>
      <c r="X26" s="1"/>
      <c r="Y26" s="1"/>
      <c r="Z26" s="1"/>
      <c r="AB26" s="1"/>
      <c r="AD26" s="1"/>
      <c r="AE26" s="1"/>
      <c r="AF26" s="1"/>
      <c r="AO26" s="1" t="s">
        <v>134</v>
      </c>
      <c r="AP26">
        <v>3</v>
      </c>
      <c r="AQ26" s="1" t="s">
        <v>336</v>
      </c>
      <c r="AR26" s="1" t="s">
        <v>326</v>
      </c>
      <c r="AS26" s="1" t="s">
        <v>170</v>
      </c>
      <c r="AT26" s="1" t="s">
        <v>348</v>
      </c>
      <c r="AU26" s="3">
        <v>43534</v>
      </c>
      <c r="AV26" s="3">
        <v>43534</v>
      </c>
      <c r="AW26" s="3">
        <v>43555</v>
      </c>
      <c r="AX26" s="1" t="s">
        <v>350</v>
      </c>
      <c r="AY26" s="1" t="s">
        <v>326</v>
      </c>
      <c r="AZ26">
        <v>5400</v>
      </c>
      <c r="BA26">
        <v>11</v>
      </c>
      <c r="BB26">
        <v>66394.080000000002</v>
      </c>
      <c r="BC26" s="1"/>
      <c r="BE26" s="1"/>
      <c r="BF26" s="1"/>
      <c r="BH26" s="1"/>
      <c r="BI26" s="1"/>
      <c r="BK26" s="1"/>
      <c r="BM26" s="1"/>
      <c r="BO26" s="1"/>
      <c r="BP26">
        <v>30</v>
      </c>
      <c r="BQ26">
        <v>66394.080000000002</v>
      </c>
      <c r="BR26">
        <v>66394.080000000002</v>
      </c>
    </row>
    <row r="27" spans="1:70" x14ac:dyDescent="0.35">
      <c r="A27" s="1" t="s">
        <v>128</v>
      </c>
      <c r="B27" s="1" t="s">
        <v>129</v>
      </c>
      <c r="C27" s="1" t="s">
        <v>130</v>
      </c>
      <c r="D27">
        <v>1</v>
      </c>
      <c r="E27">
        <v>1</v>
      </c>
      <c r="F27" s="2">
        <v>43586.633460648147</v>
      </c>
      <c r="G27" s="3">
        <v>43525</v>
      </c>
      <c r="H27" s="3">
        <v>43555</v>
      </c>
      <c r="I27" s="1" t="s">
        <v>131</v>
      </c>
      <c r="J27">
        <v>4521</v>
      </c>
      <c r="K27">
        <v>0</v>
      </c>
      <c r="L27" s="1" t="s">
        <v>257</v>
      </c>
      <c r="M27">
        <v>140045209</v>
      </c>
      <c r="N27" s="1" t="s">
        <v>132</v>
      </c>
      <c r="O27" s="1" t="s">
        <v>238</v>
      </c>
      <c r="P27" s="1" t="s">
        <v>278</v>
      </c>
      <c r="Q27" s="1" t="s">
        <v>279</v>
      </c>
      <c r="R27" s="1" t="s">
        <v>280</v>
      </c>
      <c r="S27">
        <v>103</v>
      </c>
      <c r="T27" s="1" t="s">
        <v>133</v>
      </c>
      <c r="U27" s="1" t="s">
        <v>281</v>
      </c>
      <c r="V27" s="1" t="s">
        <v>133</v>
      </c>
      <c r="W27" s="1"/>
      <c r="X27" s="1"/>
      <c r="Y27" s="1"/>
      <c r="Z27" s="1"/>
      <c r="AB27" s="1"/>
      <c r="AD27" s="1"/>
      <c r="AE27" s="1"/>
      <c r="AF27" s="1"/>
      <c r="AO27" s="1" t="s">
        <v>134</v>
      </c>
      <c r="AP27">
        <v>4</v>
      </c>
      <c r="AQ27" s="1" t="s">
        <v>337</v>
      </c>
      <c r="AR27" s="1" t="s">
        <v>326</v>
      </c>
      <c r="AS27" s="1" t="s">
        <v>170</v>
      </c>
      <c r="AT27" s="1" t="s">
        <v>348</v>
      </c>
      <c r="AU27" s="3">
        <v>43534</v>
      </c>
      <c r="AV27" s="3">
        <v>43534</v>
      </c>
      <c r="AW27" s="3">
        <v>43555</v>
      </c>
      <c r="AX27" s="1" t="s">
        <v>350</v>
      </c>
      <c r="AY27" s="1" t="s">
        <v>326</v>
      </c>
      <c r="AZ27">
        <v>5400</v>
      </c>
      <c r="BA27">
        <v>11</v>
      </c>
      <c r="BB27">
        <v>66394.080000000002</v>
      </c>
      <c r="BC27" s="1"/>
      <c r="BE27" s="1"/>
      <c r="BF27" s="1"/>
      <c r="BH27" s="1"/>
      <c r="BI27" s="1"/>
      <c r="BK27" s="1"/>
      <c r="BM27" s="1"/>
      <c r="BO27" s="1"/>
      <c r="BP27">
        <v>30</v>
      </c>
      <c r="BQ27">
        <v>66394.080000000002</v>
      </c>
      <c r="BR27">
        <v>66394.080000000002</v>
      </c>
    </row>
    <row r="28" spans="1:70" x14ac:dyDescent="0.35">
      <c r="A28" s="1" t="s">
        <v>128</v>
      </c>
      <c r="B28" s="1" t="s">
        <v>129</v>
      </c>
      <c r="C28" s="1" t="s">
        <v>130</v>
      </c>
      <c r="D28">
        <v>1</v>
      </c>
      <c r="E28">
        <v>1</v>
      </c>
      <c r="F28" s="2">
        <v>43586.633460648147</v>
      </c>
      <c r="G28" s="3">
        <v>43525</v>
      </c>
      <c r="H28" s="3">
        <v>43555</v>
      </c>
      <c r="I28" s="1" t="s">
        <v>131</v>
      </c>
      <c r="J28">
        <v>4521</v>
      </c>
      <c r="K28">
        <v>0</v>
      </c>
      <c r="L28" s="1" t="s">
        <v>257</v>
      </c>
      <c r="M28">
        <v>140045209</v>
      </c>
      <c r="N28" s="1" t="s">
        <v>132</v>
      </c>
      <c r="O28" s="1" t="s">
        <v>238</v>
      </c>
      <c r="P28" s="1" t="s">
        <v>278</v>
      </c>
      <c r="Q28" s="1" t="s">
        <v>279</v>
      </c>
      <c r="R28" s="1" t="s">
        <v>280</v>
      </c>
      <c r="S28">
        <v>103</v>
      </c>
      <c r="T28" s="1" t="s">
        <v>133</v>
      </c>
      <c r="U28" s="1" t="s">
        <v>281</v>
      </c>
      <c r="V28" s="1" t="s">
        <v>133</v>
      </c>
      <c r="W28" s="1"/>
      <c r="X28" s="1"/>
      <c r="Y28" s="1"/>
      <c r="Z28" s="1"/>
      <c r="AB28" s="1"/>
      <c r="AD28" s="1"/>
      <c r="AE28" s="1"/>
      <c r="AF28" s="1"/>
      <c r="AO28" s="1" t="s">
        <v>134</v>
      </c>
      <c r="AP28">
        <v>5</v>
      </c>
      <c r="AQ28" s="1" t="s">
        <v>338</v>
      </c>
      <c r="AR28" s="1" t="s">
        <v>345</v>
      </c>
      <c r="AS28" s="1" t="s">
        <v>157</v>
      </c>
      <c r="AT28" s="1" t="s">
        <v>175</v>
      </c>
      <c r="AU28" s="3">
        <v>43538</v>
      </c>
      <c r="AV28" s="3">
        <v>43538</v>
      </c>
      <c r="AW28" s="3">
        <v>43538</v>
      </c>
      <c r="AX28" s="1" t="s">
        <v>350</v>
      </c>
      <c r="AY28" s="1" t="s">
        <v>345</v>
      </c>
      <c r="AZ28">
        <v>1476</v>
      </c>
      <c r="BA28">
        <v>11</v>
      </c>
      <c r="BB28">
        <v>66394.080000000002</v>
      </c>
      <c r="BC28" s="1"/>
      <c r="BE28" s="1"/>
      <c r="BF28" s="1"/>
      <c r="BH28" s="1"/>
      <c r="BI28" s="1"/>
      <c r="BK28" s="1"/>
      <c r="BM28" s="1"/>
      <c r="BO28" s="1"/>
      <c r="BP28">
        <v>30</v>
      </c>
      <c r="BQ28">
        <v>66394.080000000002</v>
      </c>
      <c r="BR28">
        <v>66394.080000000002</v>
      </c>
    </row>
    <row r="29" spans="1:70" x14ac:dyDescent="0.35">
      <c r="A29" s="1" t="s">
        <v>128</v>
      </c>
      <c r="B29" s="1" t="s">
        <v>129</v>
      </c>
      <c r="C29" s="1" t="s">
        <v>130</v>
      </c>
      <c r="D29">
        <v>1</v>
      </c>
      <c r="E29">
        <v>1</v>
      </c>
      <c r="F29" s="2">
        <v>43586.633460648147</v>
      </c>
      <c r="G29" s="3">
        <v>43525</v>
      </c>
      <c r="H29" s="3">
        <v>43555</v>
      </c>
      <c r="I29" s="1" t="s">
        <v>131</v>
      </c>
      <c r="J29">
        <v>4521</v>
      </c>
      <c r="K29">
        <v>0</v>
      </c>
      <c r="L29" s="1" t="s">
        <v>257</v>
      </c>
      <c r="M29">
        <v>140045209</v>
      </c>
      <c r="N29" s="1" t="s">
        <v>132</v>
      </c>
      <c r="O29" s="1" t="s">
        <v>238</v>
      </c>
      <c r="P29" s="1" t="s">
        <v>278</v>
      </c>
      <c r="Q29" s="1" t="s">
        <v>279</v>
      </c>
      <c r="R29" s="1" t="s">
        <v>280</v>
      </c>
      <c r="S29">
        <v>103</v>
      </c>
      <c r="T29" s="1" t="s">
        <v>133</v>
      </c>
      <c r="U29" s="1" t="s">
        <v>281</v>
      </c>
      <c r="V29" s="1" t="s">
        <v>133</v>
      </c>
      <c r="W29" s="1"/>
      <c r="X29" s="1"/>
      <c r="Y29" s="1"/>
      <c r="Z29" s="1"/>
      <c r="AB29" s="1"/>
      <c r="AD29" s="1"/>
      <c r="AE29" s="1"/>
      <c r="AF29" s="1"/>
      <c r="AO29" s="1" t="s">
        <v>134</v>
      </c>
      <c r="AP29">
        <v>6</v>
      </c>
      <c r="AQ29" s="1" t="s">
        <v>339</v>
      </c>
      <c r="AR29" s="1" t="s">
        <v>345</v>
      </c>
      <c r="AS29" s="1" t="s">
        <v>157</v>
      </c>
      <c r="AT29" s="1" t="s">
        <v>175</v>
      </c>
      <c r="AU29" s="3">
        <v>43538</v>
      </c>
      <c r="AV29" s="3">
        <v>43538</v>
      </c>
      <c r="AW29" s="3">
        <v>43538</v>
      </c>
      <c r="AX29" s="1" t="s">
        <v>350</v>
      </c>
      <c r="AY29" s="1" t="s">
        <v>345</v>
      </c>
      <c r="AZ29">
        <v>1200</v>
      </c>
      <c r="BA29">
        <v>11</v>
      </c>
      <c r="BB29">
        <v>66394.080000000002</v>
      </c>
      <c r="BC29" s="1"/>
      <c r="BE29" s="1"/>
      <c r="BF29" s="1"/>
      <c r="BH29" s="1"/>
      <c r="BI29" s="1"/>
      <c r="BK29" s="1"/>
      <c r="BM29" s="1"/>
      <c r="BO29" s="1"/>
      <c r="BP29">
        <v>30</v>
      </c>
      <c r="BQ29">
        <v>66394.080000000002</v>
      </c>
      <c r="BR29">
        <v>66394.080000000002</v>
      </c>
    </row>
    <row r="30" spans="1:70" x14ac:dyDescent="0.35">
      <c r="A30" s="1" t="s">
        <v>128</v>
      </c>
      <c r="B30" s="1" t="s">
        <v>129</v>
      </c>
      <c r="C30" s="1" t="s">
        <v>130</v>
      </c>
      <c r="D30">
        <v>1</v>
      </c>
      <c r="E30">
        <v>1</v>
      </c>
      <c r="F30" s="2">
        <v>43586.633460648147</v>
      </c>
      <c r="G30" s="3">
        <v>43525</v>
      </c>
      <c r="H30" s="3">
        <v>43555</v>
      </c>
      <c r="I30" s="1" t="s">
        <v>131</v>
      </c>
      <c r="J30">
        <v>4521</v>
      </c>
      <c r="K30">
        <v>0</v>
      </c>
      <c r="L30" s="1" t="s">
        <v>257</v>
      </c>
      <c r="M30">
        <v>140045209</v>
      </c>
      <c r="N30" s="1" t="s">
        <v>132</v>
      </c>
      <c r="O30" s="1" t="s">
        <v>238</v>
      </c>
      <c r="P30" s="1" t="s">
        <v>278</v>
      </c>
      <c r="Q30" s="1" t="s">
        <v>279</v>
      </c>
      <c r="R30" s="1" t="s">
        <v>280</v>
      </c>
      <c r="S30">
        <v>103</v>
      </c>
      <c r="T30" s="1" t="s">
        <v>133</v>
      </c>
      <c r="U30" s="1" t="s">
        <v>281</v>
      </c>
      <c r="V30" s="1" t="s">
        <v>133</v>
      </c>
      <c r="W30" s="1"/>
      <c r="X30" s="1"/>
      <c r="Y30" s="1"/>
      <c r="Z30" s="1"/>
      <c r="AB30" s="1"/>
      <c r="AD30" s="1"/>
      <c r="AE30" s="1"/>
      <c r="AF30" s="1"/>
      <c r="AO30" s="1" t="s">
        <v>134</v>
      </c>
      <c r="AP30">
        <v>7</v>
      </c>
      <c r="AQ30" s="1" t="s">
        <v>340</v>
      </c>
      <c r="AR30" s="1" t="s">
        <v>346</v>
      </c>
      <c r="AS30" s="1" t="s">
        <v>272</v>
      </c>
      <c r="AT30" s="1" t="s">
        <v>349</v>
      </c>
      <c r="AU30" s="3">
        <v>43539</v>
      </c>
      <c r="AV30" s="3">
        <v>43539</v>
      </c>
      <c r="AW30" s="3">
        <v>43555</v>
      </c>
      <c r="AX30" s="1" t="s">
        <v>350</v>
      </c>
      <c r="AY30" s="1" t="s">
        <v>346</v>
      </c>
      <c r="AZ30">
        <v>25830</v>
      </c>
      <c r="BA30">
        <v>11</v>
      </c>
      <c r="BB30">
        <v>66394.080000000002</v>
      </c>
      <c r="BC30" s="1"/>
      <c r="BE30" s="1"/>
      <c r="BF30" s="1"/>
      <c r="BH30" s="1"/>
      <c r="BI30" s="1"/>
      <c r="BK30" s="1"/>
      <c r="BM30" s="1"/>
      <c r="BO30" s="1"/>
      <c r="BP30">
        <v>30</v>
      </c>
      <c r="BQ30">
        <v>66394.080000000002</v>
      </c>
      <c r="BR30">
        <v>66394.080000000002</v>
      </c>
    </row>
    <row r="31" spans="1:70" x14ac:dyDescent="0.35">
      <c r="A31" s="1" t="s">
        <v>128</v>
      </c>
      <c r="B31" s="1" t="s">
        <v>129</v>
      </c>
      <c r="C31" s="1" t="s">
        <v>130</v>
      </c>
      <c r="D31">
        <v>1</v>
      </c>
      <c r="E31">
        <v>1</v>
      </c>
      <c r="F31" s="2">
        <v>43586.633460648147</v>
      </c>
      <c r="G31" s="3">
        <v>43525</v>
      </c>
      <c r="H31" s="3">
        <v>43555</v>
      </c>
      <c r="I31" s="1" t="s">
        <v>131</v>
      </c>
      <c r="J31">
        <v>4521</v>
      </c>
      <c r="K31">
        <v>0</v>
      </c>
      <c r="L31" s="1" t="s">
        <v>257</v>
      </c>
      <c r="M31">
        <v>140045209</v>
      </c>
      <c r="N31" s="1" t="s">
        <v>132</v>
      </c>
      <c r="O31" s="1" t="s">
        <v>238</v>
      </c>
      <c r="P31" s="1" t="s">
        <v>278</v>
      </c>
      <c r="Q31" s="1" t="s">
        <v>279</v>
      </c>
      <c r="R31" s="1" t="s">
        <v>280</v>
      </c>
      <c r="S31">
        <v>103</v>
      </c>
      <c r="T31" s="1" t="s">
        <v>133</v>
      </c>
      <c r="U31" s="1" t="s">
        <v>281</v>
      </c>
      <c r="V31" s="1" t="s">
        <v>133</v>
      </c>
      <c r="W31" s="1"/>
      <c r="X31" s="1"/>
      <c r="Y31" s="1"/>
      <c r="Z31" s="1"/>
      <c r="AB31" s="1"/>
      <c r="AD31" s="1"/>
      <c r="AE31" s="1"/>
      <c r="AF31" s="1"/>
      <c r="AO31" s="1" t="s">
        <v>134</v>
      </c>
      <c r="AP31">
        <v>8</v>
      </c>
      <c r="AQ31" s="1" t="s">
        <v>341</v>
      </c>
      <c r="AR31" s="1" t="s">
        <v>347</v>
      </c>
      <c r="AS31" s="1" t="s">
        <v>273</v>
      </c>
      <c r="AT31" s="1" t="s">
        <v>174</v>
      </c>
      <c r="AU31" s="3">
        <v>43539</v>
      </c>
      <c r="AV31" s="3">
        <v>43539</v>
      </c>
      <c r="AW31" s="3">
        <v>43555</v>
      </c>
      <c r="AX31" s="1" t="s">
        <v>350</v>
      </c>
      <c r="AY31" s="1" t="s">
        <v>347</v>
      </c>
      <c r="AZ31">
        <v>6027</v>
      </c>
      <c r="BA31">
        <v>11</v>
      </c>
      <c r="BB31">
        <v>66394.080000000002</v>
      </c>
      <c r="BC31" s="1"/>
      <c r="BE31" s="1"/>
      <c r="BF31" s="1"/>
      <c r="BH31" s="1"/>
      <c r="BI31" s="1"/>
      <c r="BK31" s="1"/>
      <c r="BM31" s="1"/>
      <c r="BO31" s="1"/>
      <c r="BP31">
        <v>30</v>
      </c>
      <c r="BQ31">
        <v>66394.080000000002</v>
      </c>
      <c r="BR31">
        <v>66394.080000000002</v>
      </c>
    </row>
    <row r="32" spans="1:70" x14ac:dyDescent="0.35">
      <c r="A32" s="1" t="s">
        <v>128</v>
      </c>
      <c r="B32" s="1" t="s">
        <v>129</v>
      </c>
      <c r="C32" s="1" t="s">
        <v>130</v>
      </c>
      <c r="D32">
        <v>1</v>
      </c>
      <c r="E32">
        <v>1</v>
      </c>
      <c r="F32" s="2">
        <v>43586.633460648147</v>
      </c>
      <c r="G32" s="3">
        <v>43525</v>
      </c>
      <c r="H32" s="3">
        <v>43555</v>
      </c>
      <c r="I32" s="1" t="s">
        <v>131</v>
      </c>
      <c r="J32">
        <v>4521</v>
      </c>
      <c r="K32">
        <v>0</v>
      </c>
      <c r="L32" s="1" t="s">
        <v>257</v>
      </c>
      <c r="M32">
        <v>140045209</v>
      </c>
      <c r="N32" s="1" t="s">
        <v>132</v>
      </c>
      <c r="O32" s="1" t="s">
        <v>238</v>
      </c>
      <c r="P32" s="1" t="s">
        <v>278</v>
      </c>
      <c r="Q32" s="1" t="s">
        <v>279</v>
      </c>
      <c r="R32" s="1" t="s">
        <v>280</v>
      </c>
      <c r="S32">
        <v>103</v>
      </c>
      <c r="T32" s="1" t="s">
        <v>133</v>
      </c>
      <c r="U32" s="1" t="s">
        <v>281</v>
      </c>
      <c r="V32" s="1" t="s">
        <v>133</v>
      </c>
      <c r="W32" s="1"/>
      <c r="X32" s="1"/>
      <c r="Y32" s="1"/>
      <c r="Z32" s="1"/>
      <c r="AB32" s="1"/>
      <c r="AD32" s="1"/>
      <c r="AE32" s="1"/>
      <c r="AF32" s="1"/>
      <c r="AO32" s="1" t="s">
        <v>134</v>
      </c>
      <c r="AP32">
        <v>9</v>
      </c>
      <c r="AQ32" s="1" t="s">
        <v>342</v>
      </c>
      <c r="AR32" s="1" t="s">
        <v>347</v>
      </c>
      <c r="AS32" s="1" t="s">
        <v>274</v>
      </c>
      <c r="AT32" s="1" t="s">
        <v>174</v>
      </c>
      <c r="AU32" s="3">
        <v>43542</v>
      </c>
      <c r="AV32" s="3">
        <v>43542</v>
      </c>
      <c r="AW32" s="3">
        <v>43555</v>
      </c>
      <c r="AX32" s="1" t="s">
        <v>350</v>
      </c>
      <c r="AY32" s="1" t="s">
        <v>347</v>
      </c>
      <c r="AZ32">
        <v>2337</v>
      </c>
      <c r="BA32">
        <v>11</v>
      </c>
      <c r="BB32">
        <v>66394.080000000002</v>
      </c>
      <c r="BC32" s="1"/>
      <c r="BE32" s="1"/>
      <c r="BF32" s="1"/>
      <c r="BH32" s="1"/>
      <c r="BI32" s="1"/>
      <c r="BK32" s="1"/>
      <c r="BM32" s="1"/>
      <c r="BO32" s="1"/>
      <c r="BP32">
        <v>30</v>
      </c>
      <c r="BQ32">
        <v>66394.080000000002</v>
      </c>
      <c r="BR32">
        <v>66394.080000000002</v>
      </c>
    </row>
    <row r="33" spans="1:70" x14ac:dyDescent="0.35">
      <c r="A33" s="1" t="s">
        <v>128</v>
      </c>
      <c r="B33" s="1" t="s">
        <v>129</v>
      </c>
      <c r="C33" s="1" t="s">
        <v>130</v>
      </c>
      <c r="D33">
        <v>1</v>
      </c>
      <c r="E33">
        <v>1</v>
      </c>
      <c r="F33" s="2">
        <v>43586.633460648147</v>
      </c>
      <c r="G33" s="3">
        <v>43525</v>
      </c>
      <c r="H33" s="3">
        <v>43555</v>
      </c>
      <c r="I33" s="1" t="s">
        <v>131</v>
      </c>
      <c r="J33">
        <v>4521</v>
      </c>
      <c r="K33">
        <v>0</v>
      </c>
      <c r="L33" s="1" t="s">
        <v>257</v>
      </c>
      <c r="M33">
        <v>140045209</v>
      </c>
      <c r="N33" s="1" t="s">
        <v>132</v>
      </c>
      <c r="O33" s="1" t="s">
        <v>238</v>
      </c>
      <c r="P33" s="1" t="s">
        <v>278</v>
      </c>
      <c r="Q33" s="1" t="s">
        <v>279</v>
      </c>
      <c r="R33" s="1" t="s">
        <v>280</v>
      </c>
      <c r="S33">
        <v>103</v>
      </c>
      <c r="T33" s="1" t="s">
        <v>133</v>
      </c>
      <c r="U33" s="1" t="s">
        <v>281</v>
      </c>
      <c r="V33" s="1" t="s">
        <v>133</v>
      </c>
      <c r="W33" s="1"/>
      <c r="X33" s="1"/>
      <c r="Y33" s="1"/>
      <c r="Z33" s="1"/>
      <c r="AB33" s="1"/>
      <c r="AD33" s="1"/>
      <c r="AE33" s="1"/>
      <c r="AF33" s="1"/>
      <c r="AO33" s="1" t="s">
        <v>134</v>
      </c>
      <c r="AP33">
        <v>10</v>
      </c>
      <c r="AQ33" s="1" t="s">
        <v>343</v>
      </c>
      <c r="AR33" s="1" t="s">
        <v>347</v>
      </c>
      <c r="AS33" s="1" t="s">
        <v>275</v>
      </c>
      <c r="AT33" s="1" t="s">
        <v>174</v>
      </c>
      <c r="AU33" s="3">
        <v>43544</v>
      </c>
      <c r="AV33" s="3">
        <v>43544</v>
      </c>
      <c r="AW33" s="3">
        <v>43555</v>
      </c>
      <c r="AX33" s="1" t="s">
        <v>350</v>
      </c>
      <c r="AY33" s="1" t="s">
        <v>347</v>
      </c>
      <c r="AZ33">
        <v>4784.7</v>
      </c>
      <c r="BA33">
        <v>11</v>
      </c>
      <c r="BB33">
        <v>66394.080000000002</v>
      </c>
      <c r="BC33" s="1"/>
      <c r="BE33" s="1"/>
      <c r="BF33" s="1"/>
      <c r="BH33" s="1"/>
      <c r="BI33" s="1"/>
      <c r="BK33" s="1"/>
      <c r="BM33" s="1"/>
      <c r="BO33" s="1"/>
      <c r="BP33">
        <v>30</v>
      </c>
      <c r="BQ33">
        <v>66394.080000000002</v>
      </c>
      <c r="BR33">
        <v>66394.080000000002</v>
      </c>
    </row>
    <row r="34" spans="1:70" x14ac:dyDescent="0.35">
      <c r="A34" s="1" t="s">
        <v>128</v>
      </c>
      <c r="B34" s="1" t="s">
        <v>129</v>
      </c>
      <c r="C34" s="1" t="s">
        <v>130</v>
      </c>
      <c r="D34">
        <v>1</v>
      </c>
      <c r="E34">
        <v>1</v>
      </c>
      <c r="F34" s="2">
        <v>43586.633460648147</v>
      </c>
      <c r="G34" s="3">
        <v>43525</v>
      </c>
      <c r="H34" s="3">
        <v>43555</v>
      </c>
      <c r="I34" s="1" t="s">
        <v>131</v>
      </c>
      <c r="J34">
        <v>4521</v>
      </c>
      <c r="K34">
        <v>0</v>
      </c>
      <c r="L34" s="1" t="s">
        <v>257</v>
      </c>
      <c r="M34">
        <v>140045209</v>
      </c>
      <c r="N34" s="1" t="s">
        <v>132</v>
      </c>
      <c r="O34" s="1" t="s">
        <v>238</v>
      </c>
      <c r="P34" s="1" t="s">
        <v>278</v>
      </c>
      <c r="Q34" s="1" t="s">
        <v>279</v>
      </c>
      <c r="R34" s="1" t="s">
        <v>280</v>
      </c>
      <c r="S34">
        <v>103</v>
      </c>
      <c r="T34" s="1" t="s">
        <v>133</v>
      </c>
      <c r="U34" s="1" t="s">
        <v>281</v>
      </c>
      <c r="V34" s="1" t="s">
        <v>133</v>
      </c>
      <c r="W34" s="1"/>
      <c r="X34" s="1"/>
      <c r="Y34" s="1"/>
      <c r="Z34" s="1"/>
      <c r="AB34" s="1"/>
      <c r="AD34" s="1"/>
      <c r="AE34" s="1"/>
      <c r="AF34" s="1"/>
      <c r="AO34" s="1" t="s">
        <v>134</v>
      </c>
      <c r="AP34">
        <v>11</v>
      </c>
      <c r="AQ34" s="1" t="s">
        <v>338</v>
      </c>
      <c r="AR34" s="1" t="s">
        <v>345</v>
      </c>
      <c r="AS34" s="1" t="s">
        <v>157</v>
      </c>
      <c r="AT34" s="1" t="s">
        <v>175</v>
      </c>
      <c r="AU34" s="3">
        <v>43538</v>
      </c>
      <c r="AV34" s="3">
        <v>43538</v>
      </c>
      <c r="AW34" s="3">
        <v>43538</v>
      </c>
      <c r="AX34" s="1" t="s">
        <v>350</v>
      </c>
      <c r="AY34" s="1" t="s">
        <v>347</v>
      </c>
      <c r="AZ34">
        <v>5809.38</v>
      </c>
      <c r="BA34">
        <v>11</v>
      </c>
      <c r="BB34">
        <v>66394.080000000002</v>
      </c>
      <c r="BC34" s="1"/>
      <c r="BE34" s="1"/>
      <c r="BF34" s="1"/>
      <c r="BH34" s="1"/>
      <c r="BI34" s="1"/>
      <c r="BK34" s="1"/>
      <c r="BM34" s="1"/>
      <c r="BO34" s="1"/>
      <c r="BP34">
        <v>30</v>
      </c>
      <c r="BQ34">
        <v>66394.080000000002</v>
      </c>
      <c r="BR34">
        <v>66394.080000000002</v>
      </c>
    </row>
    <row r="35" spans="1:70" x14ac:dyDescent="0.35">
      <c r="A35" s="1" t="s">
        <v>128</v>
      </c>
      <c r="B35" s="1" t="s">
        <v>129</v>
      </c>
      <c r="C35" s="1" t="s">
        <v>130</v>
      </c>
      <c r="D35">
        <v>1</v>
      </c>
      <c r="E35">
        <v>1</v>
      </c>
      <c r="F35" s="2">
        <v>43586.633460648147</v>
      </c>
      <c r="G35" s="3">
        <v>43525</v>
      </c>
      <c r="H35" s="3">
        <v>43555</v>
      </c>
      <c r="I35" s="1" t="s">
        <v>131</v>
      </c>
      <c r="J35">
        <v>4521</v>
      </c>
      <c r="K35">
        <v>0</v>
      </c>
      <c r="L35" s="1" t="s">
        <v>257</v>
      </c>
      <c r="M35">
        <v>140045209</v>
      </c>
      <c r="N35" s="1" t="s">
        <v>132</v>
      </c>
      <c r="O35" s="1" t="s">
        <v>238</v>
      </c>
      <c r="P35" s="1" t="s">
        <v>278</v>
      </c>
      <c r="Q35" s="1" t="s">
        <v>279</v>
      </c>
      <c r="R35" s="1" t="s">
        <v>280</v>
      </c>
      <c r="S35">
        <v>103</v>
      </c>
      <c r="T35" s="1" t="s">
        <v>133</v>
      </c>
      <c r="U35" s="1" t="s">
        <v>281</v>
      </c>
      <c r="V35" s="1" t="s">
        <v>133</v>
      </c>
      <c r="W35" s="1"/>
      <c r="X35" s="1"/>
      <c r="Y35" s="1"/>
      <c r="Z35" s="1"/>
      <c r="AB35" s="1"/>
      <c r="AD35" s="1"/>
      <c r="AE35" s="1"/>
      <c r="AF35" s="1"/>
      <c r="AO35" s="1"/>
      <c r="AQ35" s="1"/>
      <c r="AR35" s="1"/>
      <c r="AS35" s="1"/>
      <c r="AT35" s="1"/>
      <c r="AU35" s="3"/>
      <c r="AV35" s="3"/>
      <c r="AW35" s="3"/>
      <c r="AX35" s="1"/>
      <c r="AY35" s="1"/>
      <c r="BA35">
        <v>11</v>
      </c>
      <c r="BB35">
        <v>66394.080000000002</v>
      </c>
      <c r="BC35" s="1" t="s">
        <v>134</v>
      </c>
      <c r="BD35">
        <v>1</v>
      </c>
      <c r="BE35" s="1" t="s">
        <v>334</v>
      </c>
      <c r="BF35" s="1" t="s">
        <v>283</v>
      </c>
      <c r="BG35">
        <v>6888</v>
      </c>
      <c r="BH35" s="1" t="s">
        <v>344</v>
      </c>
      <c r="BI35" s="1" t="s">
        <v>176</v>
      </c>
      <c r="BJ35">
        <v>0</v>
      </c>
      <c r="BK35" s="1"/>
      <c r="BM35" s="1"/>
      <c r="BO35" s="1"/>
      <c r="BP35">
        <v>30</v>
      </c>
      <c r="BQ35">
        <v>66394.080000000002</v>
      </c>
      <c r="BR35">
        <v>66394.080000000002</v>
      </c>
    </row>
    <row r="36" spans="1:70" x14ac:dyDescent="0.35">
      <c r="A36" s="1" t="s">
        <v>128</v>
      </c>
      <c r="B36" s="1" t="s">
        <v>129</v>
      </c>
      <c r="C36" s="1" t="s">
        <v>130</v>
      </c>
      <c r="D36">
        <v>1</v>
      </c>
      <c r="E36">
        <v>1</v>
      </c>
      <c r="F36" s="2">
        <v>43586.633460648147</v>
      </c>
      <c r="G36" s="3">
        <v>43525</v>
      </c>
      <c r="H36" s="3">
        <v>43555</v>
      </c>
      <c r="I36" s="1" t="s">
        <v>131</v>
      </c>
      <c r="J36">
        <v>4521</v>
      </c>
      <c r="K36">
        <v>0</v>
      </c>
      <c r="L36" s="1" t="s">
        <v>257</v>
      </c>
      <c r="M36">
        <v>140045209</v>
      </c>
      <c r="N36" s="1" t="s">
        <v>132</v>
      </c>
      <c r="O36" s="1" t="s">
        <v>238</v>
      </c>
      <c r="P36" s="1" t="s">
        <v>278</v>
      </c>
      <c r="Q36" s="1" t="s">
        <v>279</v>
      </c>
      <c r="R36" s="1" t="s">
        <v>280</v>
      </c>
      <c r="S36">
        <v>103</v>
      </c>
      <c r="T36" s="1" t="s">
        <v>133</v>
      </c>
      <c r="U36" s="1" t="s">
        <v>281</v>
      </c>
      <c r="V36" s="1" t="s">
        <v>133</v>
      </c>
      <c r="W36" s="1"/>
      <c r="X36" s="1"/>
      <c r="Y36" s="1"/>
      <c r="Z36" s="1"/>
      <c r="AB36" s="1"/>
      <c r="AD36" s="1"/>
      <c r="AE36" s="1"/>
      <c r="AF36" s="1"/>
      <c r="AO36" s="1"/>
      <c r="AQ36" s="1"/>
      <c r="AR36" s="1"/>
      <c r="AS36" s="1"/>
      <c r="AT36" s="1"/>
      <c r="AU36" s="3"/>
      <c r="AV36" s="3"/>
      <c r="AW36" s="3"/>
      <c r="AX36" s="1"/>
      <c r="AY36" s="1"/>
      <c r="BA36">
        <v>11</v>
      </c>
      <c r="BB36">
        <v>66394.080000000002</v>
      </c>
      <c r="BC36" s="1" t="s">
        <v>134</v>
      </c>
      <c r="BD36">
        <v>2</v>
      </c>
      <c r="BE36" s="1" t="s">
        <v>334</v>
      </c>
      <c r="BF36" s="1" t="s">
        <v>176</v>
      </c>
      <c r="BG36">
        <v>0</v>
      </c>
      <c r="BH36" s="1"/>
      <c r="BI36" s="1" t="s">
        <v>295</v>
      </c>
      <c r="BJ36">
        <v>5600</v>
      </c>
      <c r="BK36" s="1" t="s">
        <v>344</v>
      </c>
      <c r="BM36" s="1"/>
      <c r="BO36" s="1"/>
      <c r="BP36">
        <v>30</v>
      </c>
      <c r="BQ36">
        <v>66394.080000000002</v>
      </c>
      <c r="BR36">
        <v>66394.080000000002</v>
      </c>
    </row>
    <row r="37" spans="1:70" x14ac:dyDescent="0.35">
      <c r="A37" s="1" t="s">
        <v>128</v>
      </c>
      <c r="B37" s="1" t="s">
        <v>129</v>
      </c>
      <c r="C37" s="1" t="s">
        <v>130</v>
      </c>
      <c r="D37">
        <v>1</v>
      </c>
      <c r="E37">
        <v>1</v>
      </c>
      <c r="F37" s="2">
        <v>43586.633460648147</v>
      </c>
      <c r="G37" s="3">
        <v>43525</v>
      </c>
      <c r="H37" s="3">
        <v>43555</v>
      </c>
      <c r="I37" s="1" t="s">
        <v>131</v>
      </c>
      <c r="J37">
        <v>4521</v>
      </c>
      <c r="K37">
        <v>0</v>
      </c>
      <c r="L37" s="1" t="s">
        <v>257</v>
      </c>
      <c r="M37">
        <v>140045209</v>
      </c>
      <c r="N37" s="1" t="s">
        <v>132</v>
      </c>
      <c r="O37" s="1" t="s">
        <v>238</v>
      </c>
      <c r="P37" s="1" t="s">
        <v>278</v>
      </c>
      <c r="Q37" s="1" t="s">
        <v>279</v>
      </c>
      <c r="R37" s="1" t="s">
        <v>280</v>
      </c>
      <c r="S37">
        <v>103</v>
      </c>
      <c r="T37" s="1" t="s">
        <v>133</v>
      </c>
      <c r="U37" s="1" t="s">
        <v>281</v>
      </c>
      <c r="V37" s="1" t="s">
        <v>133</v>
      </c>
      <c r="W37" s="1"/>
      <c r="X37" s="1"/>
      <c r="Y37" s="1"/>
      <c r="Z37" s="1"/>
      <c r="AB37" s="1"/>
      <c r="AD37" s="1"/>
      <c r="AE37" s="1"/>
      <c r="AF37" s="1"/>
      <c r="AO37" s="1"/>
      <c r="AQ37" s="1"/>
      <c r="AR37" s="1"/>
      <c r="AS37" s="1"/>
      <c r="AT37" s="1"/>
      <c r="AU37" s="3"/>
      <c r="AV37" s="3"/>
      <c r="AW37" s="3"/>
      <c r="AX37" s="1"/>
      <c r="AY37" s="1"/>
      <c r="BA37">
        <v>11</v>
      </c>
      <c r="BB37">
        <v>66394.080000000002</v>
      </c>
      <c r="BC37" s="1" t="s">
        <v>134</v>
      </c>
      <c r="BD37">
        <v>3</v>
      </c>
      <c r="BE37" s="1" t="s">
        <v>334</v>
      </c>
      <c r="BF37" s="1" t="s">
        <v>176</v>
      </c>
      <c r="BG37">
        <v>0</v>
      </c>
      <c r="BH37" s="1"/>
      <c r="BI37" s="1" t="s">
        <v>138</v>
      </c>
      <c r="BJ37">
        <v>1288</v>
      </c>
      <c r="BK37" s="1" t="s">
        <v>344</v>
      </c>
      <c r="BM37" s="1"/>
      <c r="BO37" s="1"/>
      <c r="BP37">
        <v>30</v>
      </c>
      <c r="BQ37">
        <v>66394.080000000002</v>
      </c>
      <c r="BR37">
        <v>66394.080000000002</v>
      </c>
    </row>
    <row r="38" spans="1:70" x14ac:dyDescent="0.35">
      <c r="A38" s="1" t="s">
        <v>128</v>
      </c>
      <c r="B38" s="1" t="s">
        <v>129</v>
      </c>
      <c r="C38" s="1" t="s">
        <v>130</v>
      </c>
      <c r="D38">
        <v>1</v>
      </c>
      <c r="E38">
        <v>1</v>
      </c>
      <c r="F38" s="2">
        <v>43586.633460648147</v>
      </c>
      <c r="G38" s="3">
        <v>43525</v>
      </c>
      <c r="H38" s="3">
        <v>43555</v>
      </c>
      <c r="I38" s="1" t="s">
        <v>131</v>
      </c>
      <c r="J38">
        <v>4521</v>
      </c>
      <c r="K38">
        <v>0</v>
      </c>
      <c r="L38" s="1" t="s">
        <v>257</v>
      </c>
      <c r="M38">
        <v>140045209</v>
      </c>
      <c r="N38" s="1" t="s">
        <v>132</v>
      </c>
      <c r="O38" s="1" t="s">
        <v>238</v>
      </c>
      <c r="P38" s="1" t="s">
        <v>278</v>
      </c>
      <c r="Q38" s="1" t="s">
        <v>279</v>
      </c>
      <c r="R38" s="1" t="s">
        <v>280</v>
      </c>
      <c r="S38">
        <v>103</v>
      </c>
      <c r="T38" s="1" t="s">
        <v>133</v>
      </c>
      <c r="U38" s="1" t="s">
        <v>281</v>
      </c>
      <c r="V38" s="1" t="s">
        <v>133</v>
      </c>
      <c r="W38" s="1"/>
      <c r="X38" s="1"/>
      <c r="Y38" s="1"/>
      <c r="Z38" s="1"/>
      <c r="AB38" s="1"/>
      <c r="AD38" s="1"/>
      <c r="AE38" s="1"/>
      <c r="AF38" s="1"/>
      <c r="AO38" s="1"/>
      <c r="AQ38" s="1"/>
      <c r="AR38" s="1"/>
      <c r="AS38" s="1"/>
      <c r="AT38" s="1"/>
      <c r="AU38" s="3"/>
      <c r="AV38" s="3"/>
      <c r="AW38" s="3"/>
      <c r="AX38" s="1"/>
      <c r="AY38" s="1"/>
      <c r="BA38">
        <v>11</v>
      </c>
      <c r="BB38">
        <v>66394.080000000002</v>
      </c>
      <c r="BC38" s="1" t="s">
        <v>134</v>
      </c>
      <c r="BD38">
        <v>4</v>
      </c>
      <c r="BE38" s="1" t="s">
        <v>335</v>
      </c>
      <c r="BF38" s="1" t="s">
        <v>287</v>
      </c>
      <c r="BG38">
        <v>1242</v>
      </c>
      <c r="BH38" s="1" t="s">
        <v>326</v>
      </c>
      <c r="BI38" s="1" t="s">
        <v>176</v>
      </c>
      <c r="BJ38">
        <v>0</v>
      </c>
      <c r="BK38" s="1"/>
      <c r="BM38" s="1"/>
      <c r="BO38" s="1"/>
      <c r="BP38">
        <v>30</v>
      </c>
      <c r="BQ38">
        <v>66394.080000000002</v>
      </c>
      <c r="BR38">
        <v>66394.080000000002</v>
      </c>
    </row>
    <row r="39" spans="1:70" x14ac:dyDescent="0.35">
      <c r="A39" s="1" t="s">
        <v>128</v>
      </c>
      <c r="B39" s="1" t="s">
        <v>129</v>
      </c>
      <c r="C39" s="1" t="s">
        <v>130</v>
      </c>
      <c r="D39">
        <v>1</v>
      </c>
      <c r="E39">
        <v>1</v>
      </c>
      <c r="F39" s="2">
        <v>43586.633460648147</v>
      </c>
      <c r="G39" s="3">
        <v>43525</v>
      </c>
      <c r="H39" s="3">
        <v>43555</v>
      </c>
      <c r="I39" s="1" t="s">
        <v>131</v>
      </c>
      <c r="J39">
        <v>4521</v>
      </c>
      <c r="K39">
        <v>0</v>
      </c>
      <c r="L39" s="1" t="s">
        <v>257</v>
      </c>
      <c r="M39">
        <v>140045209</v>
      </c>
      <c r="N39" s="1" t="s">
        <v>132</v>
      </c>
      <c r="O39" s="1" t="s">
        <v>238</v>
      </c>
      <c r="P39" s="1" t="s">
        <v>278</v>
      </c>
      <c r="Q39" s="1" t="s">
        <v>279</v>
      </c>
      <c r="R39" s="1" t="s">
        <v>280</v>
      </c>
      <c r="S39">
        <v>103</v>
      </c>
      <c r="T39" s="1" t="s">
        <v>133</v>
      </c>
      <c r="U39" s="1" t="s">
        <v>281</v>
      </c>
      <c r="V39" s="1" t="s">
        <v>133</v>
      </c>
      <c r="W39" s="1"/>
      <c r="X39" s="1"/>
      <c r="Y39" s="1"/>
      <c r="Z39" s="1"/>
      <c r="AB39" s="1"/>
      <c r="AD39" s="1"/>
      <c r="AE39" s="1"/>
      <c r="AF39" s="1"/>
      <c r="AO39" s="1"/>
      <c r="AQ39" s="1"/>
      <c r="AR39" s="1"/>
      <c r="AS39" s="1"/>
      <c r="AT39" s="1"/>
      <c r="AU39" s="3"/>
      <c r="AV39" s="3"/>
      <c r="AW39" s="3"/>
      <c r="AX39" s="1"/>
      <c r="AY39" s="1"/>
      <c r="BA39">
        <v>11</v>
      </c>
      <c r="BB39">
        <v>66394.080000000002</v>
      </c>
      <c r="BC39" s="1" t="s">
        <v>134</v>
      </c>
      <c r="BD39">
        <v>5</v>
      </c>
      <c r="BE39" s="1" t="s">
        <v>335</v>
      </c>
      <c r="BF39" s="1" t="s">
        <v>176</v>
      </c>
      <c r="BG39">
        <v>0</v>
      </c>
      <c r="BH39" s="1"/>
      <c r="BI39" s="1" t="s">
        <v>288</v>
      </c>
      <c r="BJ39">
        <v>1242</v>
      </c>
      <c r="BK39" s="1" t="s">
        <v>326</v>
      </c>
      <c r="BM39" s="1"/>
      <c r="BO39" s="1"/>
      <c r="BP39">
        <v>30</v>
      </c>
      <c r="BQ39">
        <v>66394.080000000002</v>
      </c>
      <c r="BR39">
        <v>66394.080000000002</v>
      </c>
    </row>
    <row r="40" spans="1:70" x14ac:dyDescent="0.35">
      <c r="A40" s="1" t="s">
        <v>128</v>
      </c>
      <c r="B40" s="1" t="s">
        <v>129</v>
      </c>
      <c r="C40" s="1" t="s">
        <v>130</v>
      </c>
      <c r="D40">
        <v>1</v>
      </c>
      <c r="E40">
        <v>1</v>
      </c>
      <c r="F40" s="2">
        <v>43586.633460648147</v>
      </c>
      <c r="G40" s="3">
        <v>43525</v>
      </c>
      <c r="H40" s="3">
        <v>43555</v>
      </c>
      <c r="I40" s="1" t="s">
        <v>131</v>
      </c>
      <c r="J40">
        <v>4521</v>
      </c>
      <c r="K40">
        <v>0</v>
      </c>
      <c r="L40" s="1" t="s">
        <v>257</v>
      </c>
      <c r="M40">
        <v>140045209</v>
      </c>
      <c r="N40" s="1" t="s">
        <v>132</v>
      </c>
      <c r="O40" s="1" t="s">
        <v>238</v>
      </c>
      <c r="P40" s="1" t="s">
        <v>278</v>
      </c>
      <c r="Q40" s="1" t="s">
        <v>279</v>
      </c>
      <c r="R40" s="1" t="s">
        <v>280</v>
      </c>
      <c r="S40">
        <v>103</v>
      </c>
      <c r="T40" s="1" t="s">
        <v>133</v>
      </c>
      <c r="U40" s="1" t="s">
        <v>281</v>
      </c>
      <c r="V40" s="1" t="s">
        <v>133</v>
      </c>
      <c r="W40" s="1"/>
      <c r="X40" s="1"/>
      <c r="Y40" s="1"/>
      <c r="Z40" s="1"/>
      <c r="AB40" s="1"/>
      <c r="AD40" s="1"/>
      <c r="AE40" s="1"/>
      <c r="AF40" s="1"/>
      <c r="AO40" s="1"/>
      <c r="AQ40" s="1"/>
      <c r="AR40" s="1"/>
      <c r="AS40" s="1"/>
      <c r="AT40" s="1"/>
      <c r="AU40" s="3"/>
      <c r="AV40" s="3"/>
      <c r="AW40" s="3"/>
      <c r="AX40" s="1"/>
      <c r="AY40" s="1"/>
      <c r="BA40">
        <v>11</v>
      </c>
      <c r="BB40">
        <v>66394.080000000002</v>
      </c>
      <c r="BC40" s="1" t="s">
        <v>134</v>
      </c>
      <c r="BD40">
        <v>6</v>
      </c>
      <c r="BE40" s="1" t="s">
        <v>336</v>
      </c>
      <c r="BF40" s="1" t="s">
        <v>292</v>
      </c>
      <c r="BG40">
        <v>5400</v>
      </c>
      <c r="BH40" s="1" t="s">
        <v>326</v>
      </c>
      <c r="BI40" s="1" t="s">
        <v>176</v>
      </c>
      <c r="BJ40">
        <v>0</v>
      </c>
      <c r="BK40" s="1"/>
      <c r="BM40" s="1"/>
      <c r="BO40" s="1"/>
      <c r="BP40">
        <v>30</v>
      </c>
      <c r="BQ40">
        <v>66394.080000000002</v>
      </c>
      <c r="BR40">
        <v>66394.080000000002</v>
      </c>
    </row>
    <row r="41" spans="1:70" x14ac:dyDescent="0.35">
      <c r="A41" s="1" t="s">
        <v>128</v>
      </c>
      <c r="B41" s="1" t="s">
        <v>129</v>
      </c>
      <c r="C41" s="1" t="s">
        <v>130</v>
      </c>
      <c r="D41">
        <v>1</v>
      </c>
      <c r="E41">
        <v>1</v>
      </c>
      <c r="F41" s="2">
        <v>43586.633460648147</v>
      </c>
      <c r="G41" s="3">
        <v>43525</v>
      </c>
      <c r="H41" s="3">
        <v>43555</v>
      </c>
      <c r="I41" s="1" t="s">
        <v>131</v>
      </c>
      <c r="J41">
        <v>4521</v>
      </c>
      <c r="K41">
        <v>0</v>
      </c>
      <c r="L41" s="1" t="s">
        <v>257</v>
      </c>
      <c r="M41">
        <v>140045209</v>
      </c>
      <c r="N41" s="1" t="s">
        <v>132</v>
      </c>
      <c r="O41" s="1" t="s">
        <v>238</v>
      </c>
      <c r="P41" s="1" t="s">
        <v>278</v>
      </c>
      <c r="Q41" s="1" t="s">
        <v>279</v>
      </c>
      <c r="R41" s="1" t="s">
        <v>280</v>
      </c>
      <c r="S41">
        <v>103</v>
      </c>
      <c r="T41" s="1" t="s">
        <v>133</v>
      </c>
      <c r="U41" s="1" t="s">
        <v>281</v>
      </c>
      <c r="V41" s="1" t="s">
        <v>133</v>
      </c>
      <c r="W41" s="1"/>
      <c r="X41" s="1"/>
      <c r="Y41" s="1"/>
      <c r="Z41" s="1"/>
      <c r="AB41" s="1"/>
      <c r="AD41" s="1"/>
      <c r="AE41" s="1"/>
      <c r="AF41" s="1"/>
      <c r="AO41" s="1"/>
      <c r="AQ41" s="1"/>
      <c r="AR41" s="1"/>
      <c r="AS41" s="1"/>
      <c r="AT41" s="1"/>
      <c r="AU41" s="3"/>
      <c r="AV41" s="3"/>
      <c r="AW41" s="3"/>
      <c r="AX41" s="1"/>
      <c r="AY41" s="1"/>
      <c r="BA41">
        <v>11</v>
      </c>
      <c r="BB41">
        <v>66394.080000000002</v>
      </c>
      <c r="BC41" s="1" t="s">
        <v>134</v>
      </c>
      <c r="BD41">
        <v>7</v>
      </c>
      <c r="BE41" s="1" t="s">
        <v>336</v>
      </c>
      <c r="BF41" s="1" t="s">
        <v>176</v>
      </c>
      <c r="BG41">
        <v>0</v>
      </c>
      <c r="BH41" s="1"/>
      <c r="BI41" s="1" t="s">
        <v>286</v>
      </c>
      <c r="BJ41">
        <v>5400</v>
      </c>
      <c r="BK41" s="1" t="s">
        <v>326</v>
      </c>
      <c r="BM41" s="1"/>
      <c r="BO41" s="1"/>
      <c r="BP41">
        <v>30</v>
      </c>
      <c r="BQ41">
        <v>66394.080000000002</v>
      </c>
      <c r="BR41">
        <v>66394.080000000002</v>
      </c>
    </row>
    <row r="42" spans="1:70" x14ac:dyDescent="0.35">
      <c r="A42" s="1" t="s">
        <v>128</v>
      </c>
      <c r="B42" s="1" t="s">
        <v>129</v>
      </c>
      <c r="C42" s="1" t="s">
        <v>130</v>
      </c>
      <c r="D42">
        <v>1</v>
      </c>
      <c r="E42">
        <v>1</v>
      </c>
      <c r="F42" s="2">
        <v>43586.633460648147</v>
      </c>
      <c r="G42" s="3">
        <v>43525</v>
      </c>
      <c r="H42" s="3">
        <v>43555</v>
      </c>
      <c r="I42" s="1" t="s">
        <v>131</v>
      </c>
      <c r="J42">
        <v>4521</v>
      </c>
      <c r="K42">
        <v>0</v>
      </c>
      <c r="L42" s="1" t="s">
        <v>257</v>
      </c>
      <c r="M42">
        <v>140045209</v>
      </c>
      <c r="N42" s="1" t="s">
        <v>132</v>
      </c>
      <c r="O42" s="1" t="s">
        <v>238</v>
      </c>
      <c r="P42" s="1" t="s">
        <v>278</v>
      </c>
      <c r="Q42" s="1" t="s">
        <v>279</v>
      </c>
      <c r="R42" s="1" t="s">
        <v>280</v>
      </c>
      <c r="S42">
        <v>103</v>
      </c>
      <c r="T42" s="1" t="s">
        <v>133</v>
      </c>
      <c r="U42" s="1" t="s">
        <v>281</v>
      </c>
      <c r="V42" s="1" t="s">
        <v>133</v>
      </c>
      <c r="W42" s="1"/>
      <c r="X42" s="1"/>
      <c r="Y42" s="1"/>
      <c r="Z42" s="1"/>
      <c r="AB42" s="1"/>
      <c r="AD42" s="1"/>
      <c r="AE42" s="1"/>
      <c r="AF42" s="1"/>
      <c r="AO42" s="1"/>
      <c r="AQ42" s="1"/>
      <c r="AR42" s="1"/>
      <c r="AS42" s="1"/>
      <c r="AT42" s="1"/>
      <c r="AU42" s="3"/>
      <c r="AV42" s="3"/>
      <c r="AW42" s="3"/>
      <c r="AX42" s="1"/>
      <c r="AY42" s="1"/>
      <c r="BA42">
        <v>11</v>
      </c>
      <c r="BB42">
        <v>66394.080000000002</v>
      </c>
      <c r="BC42" s="1" t="s">
        <v>134</v>
      </c>
      <c r="BD42">
        <v>8</v>
      </c>
      <c r="BE42" s="1" t="s">
        <v>337</v>
      </c>
      <c r="BF42" s="1" t="s">
        <v>293</v>
      </c>
      <c r="BG42">
        <v>5400</v>
      </c>
      <c r="BH42" s="1" t="s">
        <v>326</v>
      </c>
      <c r="BI42" s="1" t="s">
        <v>176</v>
      </c>
      <c r="BJ42">
        <v>0</v>
      </c>
      <c r="BK42" s="1"/>
      <c r="BM42" s="1"/>
      <c r="BO42" s="1"/>
      <c r="BP42">
        <v>30</v>
      </c>
      <c r="BQ42">
        <v>66394.080000000002</v>
      </c>
      <c r="BR42">
        <v>66394.080000000002</v>
      </c>
    </row>
    <row r="43" spans="1:70" x14ac:dyDescent="0.35">
      <c r="A43" s="1" t="s">
        <v>128</v>
      </c>
      <c r="B43" s="1" t="s">
        <v>129</v>
      </c>
      <c r="C43" s="1" t="s">
        <v>130</v>
      </c>
      <c r="D43">
        <v>1</v>
      </c>
      <c r="E43">
        <v>1</v>
      </c>
      <c r="F43" s="2">
        <v>43586.633460648147</v>
      </c>
      <c r="G43" s="3">
        <v>43525</v>
      </c>
      <c r="H43" s="3">
        <v>43555</v>
      </c>
      <c r="I43" s="1" t="s">
        <v>131</v>
      </c>
      <c r="J43">
        <v>4521</v>
      </c>
      <c r="K43">
        <v>0</v>
      </c>
      <c r="L43" s="1" t="s">
        <v>257</v>
      </c>
      <c r="M43">
        <v>140045209</v>
      </c>
      <c r="N43" s="1" t="s">
        <v>132</v>
      </c>
      <c r="O43" s="1" t="s">
        <v>238</v>
      </c>
      <c r="P43" s="1" t="s">
        <v>278</v>
      </c>
      <c r="Q43" s="1" t="s">
        <v>279</v>
      </c>
      <c r="R43" s="1" t="s">
        <v>280</v>
      </c>
      <c r="S43">
        <v>103</v>
      </c>
      <c r="T43" s="1" t="s">
        <v>133</v>
      </c>
      <c r="U43" s="1" t="s">
        <v>281</v>
      </c>
      <c r="V43" s="1" t="s">
        <v>133</v>
      </c>
      <c r="W43" s="1"/>
      <c r="X43" s="1"/>
      <c r="Y43" s="1"/>
      <c r="Z43" s="1"/>
      <c r="AB43" s="1"/>
      <c r="AD43" s="1"/>
      <c r="AE43" s="1"/>
      <c r="AF43" s="1"/>
      <c r="AO43" s="1"/>
      <c r="AQ43" s="1"/>
      <c r="AR43" s="1"/>
      <c r="AS43" s="1"/>
      <c r="AT43" s="1"/>
      <c r="AU43" s="3"/>
      <c r="AV43" s="3"/>
      <c r="AW43" s="3"/>
      <c r="AX43" s="1"/>
      <c r="AY43" s="1"/>
      <c r="BA43">
        <v>11</v>
      </c>
      <c r="BB43">
        <v>66394.080000000002</v>
      </c>
      <c r="BC43" s="1" t="s">
        <v>134</v>
      </c>
      <c r="BD43">
        <v>9</v>
      </c>
      <c r="BE43" s="1" t="s">
        <v>337</v>
      </c>
      <c r="BF43" s="1" t="s">
        <v>176</v>
      </c>
      <c r="BG43">
        <v>0</v>
      </c>
      <c r="BH43" s="1"/>
      <c r="BI43" s="1" t="s">
        <v>140</v>
      </c>
      <c r="BJ43">
        <v>5400</v>
      </c>
      <c r="BK43" s="1" t="s">
        <v>326</v>
      </c>
      <c r="BM43" s="1"/>
      <c r="BO43" s="1"/>
      <c r="BP43">
        <v>30</v>
      </c>
      <c r="BQ43">
        <v>66394.080000000002</v>
      </c>
      <c r="BR43">
        <v>66394.080000000002</v>
      </c>
    </row>
    <row r="44" spans="1:70" x14ac:dyDescent="0.35">
      <c r="A44" s="1" t="s">
        <v>128</v>
      </c>
      <c r="B44" s="1" t="s">
        <v>129</v>
      </c>
      <c r="C44" s="1" t="s">
        <v>130</v>
      </c>
      <c r="D44">
        <v>1</v>
      </c>
      <c r="E44">
        <v>1</v>
      </c>
      <c r="F44" s="2">
        <v>43586.633460648147</v>
      </c>
      <c r="G44" s="3">
        <v>43525</v>
      </c>
      <c r="H44" s="3">
        <v>43555</v>
      </c>
      <c r="I44" s="1" t="s">
        <v>131</v>
      </c>
      <c r="J44">
        <v>4521</v>
      </c>
      <c r="K44">
        <v>0</v>
      </c>
      <c r="L44" s="1" t="s">
        <v>257</v>
      </c>
      <c r="M44">
        <v>140045209</v>
      </c>
      <c r="N44" s="1" t="s">
        <v>132</v>
      </c>
      <c r="O44" s="1" t="s">
        <v>238</v>
      </c>
      <c r="P44" s="1" t="s">
        <v>278</v>
      </c>
      <c r="Q44" s="1" t="s">
        <v>279</v>
      </c>
      <c r="R44" s="1" t="s">
        <v>280</v>
      </c>
      <c r="S44">
        <v>103</v>
      </c>
      <c r="T44" s="1" t="s">
        <v>133</v>
      </c>
      <c r="U44" s="1" t="s">
        <v>281</v>
      </c>
      <c r="V44" s="1" t="s">
        <v>133</v>
      </c>
      <c r="W44" s="1"/>
      <c r="X44" s="1"/>
      <c r="Y44" s="1"/>
      <c r="Z44" s="1"/>
      <c r="AB44" s="1"/>
      <c r="AD44" s="1"/>
      <c r="AE44" s="1"/>
      <c r="AF44" s="1"/>
      <c r="AO44" s="1"/>
      <c r="AQ44" s="1"/>
      <c r="AR44" s="1"/>
      <c r="AS44" s="1"/>
      <c r="AT44" s="1"/>
      <c r="AU44" s="3"/>
      <c r="AV44" s="3"/>
      <c r="AW44" s="3"/>
      <c r="AX44" s="1"/>
      <c r="AY44" s="1"/>
      <c r="BA44">
        <v>11</v>
      </c>
      <c r="BB44">
        <v>66394.080000000002</v>
      </c>
      <c r="BC44" s="1" t="s">
        <v>134</v>
      </c>
      <c r="BD44">
        <v>10</v>
      </c>
      <c r="BE44" s="1" t="s">
        <v>338</v>
      </c>
      <c r="BF44" s="1" t="s">
        <v>291</v>
      </c>
      <c r="BG44">
        <v>1200</v>
      </c>
      <c r="BH44" s="1" t="s">
        <v>345</v>
      </c>
      <c r="BI44" s="1" t="s">
        <v>176</v>
      </c>
      <c r="BJ44">
        <v>0</v>
      </c>
      <c r="BK44" s="1"/>
      <c r="BM44" s="1"/>
      <c r="BO44" s="1"/>
      <c r="BP44">
        <v>30</v>
      </c>
      <c r="BQ44">
        <v>66394.080000000002</v>
      </c>
      <c r="BR44">
        <v>66394.080000000002</v>
      </c>
    </row>
    <row r="45" spans="1:70" x14ac:dyDescent="0.35">
      <c r="A45" s="1" t="s">
        <v>128</v>
      </c>
      <c r="B45" s="1" t="s">
        <v>129</v>
      </c>
      <c r="C45" s="1" t="s">
        <v>130</v>
      </c>
      <c r="D45">
        <v>1</v>
      </c>
      <c r="E45">
        <v>1</v>
      </c>
      <c r="F45" s="2">
        <v>43586.633460648147</v>
      </c>
      <c r="G45" s="3">
        <v>43525</v>
      </c>
      <c r="H45" s="3">
        <v>43555</v>
      </c>
      <c r="I45" s="1" t="s">
        <v>131</v>
      </c>
      <c r="J45">
        <v>4521</v>
      </c>
      <c r="K45">
        <v>0</v>
      </c>
      <c r="L45" s="1" t="s">
        <v>257</v>
      </c>
      <c r="M45">
        <v>140045209</v>
      </c>
      <c r="N45" s="1" t="s">
        <v>132</v>
      </c>
      <c r="O45" s="1" t="s">
        <v>238</v>
      </c>
      <c r="P45" s="1" t="s">
        <v>278</v>
      </c>
      <c r="Q45" s="1" t="s">
        <v>279</v>
      </c>
      <c r="R45" s="1" t="s">
        <v>280</v>
      </c>
      <c r="S45">
        <v>103</v>
      </c>
      <c r="T45" s="1" t="s">
        <v>133</v>
      </c>
      <c r="U45" s="1" t="s">
        <v>281</v>
      </c>
      <c r="V45" s="1" t="s">
        <v>133</v>
      </c>
      <c r="W45" s="1"/>
      <c r="X45" s="1"/>
      <c r="Y45" s="1"/>
      <c r="Z45" s="1"/>
      <c r="AB45" s="1"/>
      <c r="AD45" s="1"/>
      <c r="AE45" s="1"/>
      <c r="AF45" s="1"/>
      <c r="AO45" s="1"/>
      <c r="AQ45" s="1"/>
      <c r="AR45" s="1"/>
      <c r="AS45" s="1"/>
      <c r="AT45" s="1"/>
      <c r="AU45" s="3"/>
      <c r="AV45" s="3"/>
      <c r="AW45" s="3"/>
      <c r="AX45" s="1"/>
      <c r="AY45" s="1"/>
      <c r="BA45">
        <v>11</v>
      </c>
      <c r="BB45">
        <v>66394.080000000002</v>
      </c>
      <c r="BC45" s="1" t="s">
        <v>134</v>
      </c>
      <c r="BD45">
        <v>11</v>
      </c>
      <c r="BE45" s="1" t="s">
        <v>338</v>
      </c>
      <c r="BF45" s="1" t="s">
        <v>176</v>
      </c>
      <c r="BG45">
        <v>0</v>
      </c>
      <c r="BH45" s="1"/>
      <c r="BI45" s="1" t="s">
        <v>137</v>
      </c>
      <c r="BJ45">
        <v>1476</v>
      </c>
      <c r="BK45" s="1" t="s">
        <v>345</v>
      </c>
      <c r="BM45" s="1"/>
      <c r="BO45" s="1"/>
      <c r="BP45">
        <v>30</v>
      </c>
      <c r="BQ45">
        <v>66394.080000000002</v>
      </c>
      <c r="BR45">
        <v>66394.080000000002</v>
      </c>
    </row>
    <row r="46" spans="1:70" x14ac:dyDescent="0.35">
      <c r="A46" s="1" t="s">
        <v>128</v>
      </c>
      <c r="B46" s="1" t="s">
        <v>129</v>
      </c>
      <c r="C46" s="1" t="s">
        <v>130</v>
      </c>
      <c r="D46">
        <v>1</v>
      </c>
      <c r="E46">
        <v>1</v>
      </c>
      <c r="F46" s="2">
        <v>43586.633460648147</v>
      </c>
      <c r="G46" s="3">
        <v>43525</v>
      </c>
      <c r="H46" s="3">
        <v>43555</v>
      </c>
      <c r="I46" s="1" t="s">
        <v>131</v>
      </c>
      <c r="J46">
        <v>4521</v>
      </c>
      <c r="K46">
        <v>0</v>
      </c>
      <c r="L46" s="1" t="s">
        <v>257</v>
      </c>
      <c r="M46">
        <v>140045209</v>
      </c>
      <c r="N46" s="1" t="s">
        <v>132</v>
      </c>
      <c r="O46" s="1" t="s">
        <v>238</v>
      </c>
      <c r="P46" s="1" t="s">
        <v>278</v>
      </c>
      <c r="Q46" s="1" t="s">
        <v>279</v>
      </c>
      <c r="R46" s="1" t="s">
        <v>280</v>
      </c>
      <c r="S46">
        <v>103</v>
      </c>
      <c r="T46" s="1" t="s">
        <v>133</v>
      </c>
      <c r="U46" s="1" t="s">
        <v>281</v>
      </c>
      <c r="V46" s="1" t="s">
        <v>133</v>
      </c>
      <c r="W46" s="1"/>
      <c r="X46" s="1"/>
      <c r="Y46" s="1"/>
      <c r="Z46" s="1"/>
      <c r="AB46" s="1"/>
      <c r="AD46" s="1"/>
      <c r="AE46" s="1"/>
      <c r="AF46" s="1"/>
      <c r="AO46" s="1"/>
      <c r="AQ46" s="1"/>
      <c r="AR46" s="1"/>
      <c r="AS46" s="1"/>
      <c r="AT46" s="1"/>
      <c r="AU46" s="3"/>
      <c r="AV46" s="3"/>
      <c r="AW46" s="3"/>
      <c r="AX46" s="1"/>
      <c r="AY46" s="1"/>
      <c r="BA46">
        <v>11</v>
      </c>
      <c r="BB46">
        <v>66394.080000000002</v>
      </c>
      <c r="BC46" s="1" t="s">
        <v>134</v>
      </c>
      <c r="BD46">
        <v>12</v>
      </c>
      <c r="BE46" s="1" t="s">
        <v>338</v>
      </c>
      <c r="BF46" s="1" t="s">
        <v>287</v>
      </c>
      <c r="BG46">
        <v>276</v>
      </c>
      <c r="BH46" s="1" t="s">
        <v>345</v>
      </c>
      <c r="BI46" s="1" t="s">
        <v>176</v>
      </c>
      <c r="BJ46">
        <v>0</v>
      </c>
      <c r="BK46" s="1"/>
      <c r="BM46" s="1"/>
      <c r="BO46" s="1"/>
      <c r="BP46">
        <v>30</v>
      </c>
      <c r="BQ46">
        <v>66394.080000000002</v>
      </c>
      <c r="BR46">
        <v>66394.080000000002</v>
      </c>
    </row>
    <row r="47" spans="1:70" x14ac:dyDescent="0.35">
      <c r="A47" s="1" t="s">
        <v>128</v>
      </c>
      <c r="B47" s="1" t="s">
        <v>129</v>
      </c>
      <c r="C47" s="1" t="s">
        <v>130</v>
      </c>
      <c r="D47">
        <v>1</v>
      </c>
      <c r="E47">
        <v>1</v>
      </c>
      <c r="F47" s="2">
        <v>43586.633460648147</v>
      </c>
      <c r="G47" s="3">
        <v>43525</v>
      </c>
      <c r="H47" s="3">
        <v>43555</v>
      </c>
      <c r="I47" s="1" t="s">
        <v>131</v>
      </c>
      <c r="J47">
        <v>4521</v>
      </c>
      <c r="K47">
        <v>0</v>
      </c>
      <c r="L47" s="1" t="s">
        <v>257</v>
      </c>
      <c r="M47">
        <v>140045209</v>
      </c>
      <c r="N47" s="1" t="s">
        <v>132</v>
      </c>
      <c r="O47" s="1" t="s">
        <v>238</v>
      </c>
      <c r="P47" s="1" t="s">
        <v>278</v>
      </c>
      <c r="Q47" s="1" t="s">
        <v>279</v>
      </c>
      <c r="R47" s="1" t="s">
        <v>280</v>
      </c>
      <c r="S47">
        <v>103</v>
      </c>
      <c r="T47" s="1" t="s">
        <v>133</v>
      </c>
      <c r="U47" s="1" t="s">
        <v>281</v>
      </c>
      <c r="V47" s="1" t="s">
        <v>133</v>
      </c>
      <c r="W47" s="1"/>
      <c r="X47" s="1"/>
      <c r="Y47" s="1"/>
      <c r="Z47" s="1"/>
      <c r="AB47" s="1"/>
      <c r="AD47" s="1"/>
      <c r="AE47" s="1"/>
      <c r="AF47" s="1"/>
      <c r="AO47" s="1"/>
      <c r="AQ47" s="1"/>
      <c r="AR47" s="1"/>
      <c r="AS47" s="1"/>
      <c r="AT47" s="1"/>
      <c r="AU47" s="3"/>
      <c r="AV47" s="3"/>
      <c r="AW47" s="3"/>
      <c r="AX47" s="1"/>
      <c r="AY47" s="1"/>
      <c r="BA47">
        <v>11</v>
      </c>
      <c r="BB47">
        <v>66394.080000000002</v>
      </c>
      <c r="BC47" s="1" t="s">
        <v>134</v>
      </c>
      <c r="BD47">
        <v>13</v>
      </c>
      <c r="BE47" s="1" t="s">
        <v>339</v>
      </c>
      <c r="BF47" s="1" t="s">
        <v>294</v>
      </c>
      <c r="BG47">
        <v>1200</v>
      </c>
      <c r="BH47" s="1" t="s">
        <v>345</v>
      </c>
      <c r="BI47" s="1" t="s">
        <v>176</v>
      </c>
      <c r="BJ47">
        <v>0</v>
      </c>
      <c r="BK47" s="1"/>
      <c r="BM47" s="1"/>
      <c r="BO47" s="1"/>
      <c r="BP47">
        <v>30</v>
      </c>
      <c r="BQ47">
        <v>66394.080000000002</v>
      </c>
      <c r="BR47">
        <v>66394.080000000002</v>
      </c>
    </row>
    <row r="48" spans="1:70" x14ac:dyDescent="0.35">
      <c r="A48" s="1" t="s">
        <v>128</v>
      </c>
      <c r="B48" s="1" t="s">
        <v>129</v>
      </c>
      <c r="C48" s="1" t="s">
        <v>130</v>
      </c>
      <c r="D48">
        <v>1</v>
      </c>
      <c r="E48">
        <v>1</v>
      </c>
      <c r="F48" s="2">
        <v>43586.633460648147</v>
      </c>
      <c r="G48" s="3">
        <v>43525</v>
      </c>
      <c r="H48" s="3">
        <v>43555</v>
      </c>
      <c r="I48" s="1" t="s">
        <v>131</v>
      </c>
      <c r="J48">
        <v>4521</v>
      </c>
      <c r="K48">
        <v>0</v>
      </c>
      <c r="L48" s="1" t="s">
        <v>257</v>
      </c>
      <c r="M48">
        <v>140045209</v>
      </c>
      <c r="N48" s="1" t="s">
        <v>132</v>
      </c>
      <c r="O48" s="1" t="s">
        <v>238</v>
      </c>
      <c r="P48" s="1" t="s">
        <v>278</v>
      </c>
      <c r="Q48" s="1" t="s">
        <v>279</v>
      </c>
      <c r="R48" s="1" t="s">
        <v>280</v>
      </c>
      <c r="S48">
        <v>103</v>
      </c>
      <c r="T48" s="1" t="s">
        <v>133</v>
      </c>
      <c r="U48" s="1" t="s">
        <v>281</v>
      </c>
      <c r="V48" s="1" t="s">
        <v>133</v>
      </c>
      <c r="W48" s="1"/>
      <c r="X48" s="1"/>
      <c r="Y48" s="1"/>
      <c r="Z48" s="1"/>
      <c r="AB48" s="1"/>
      <c r="AD48" s="1"/>
      <c r="AE48" s="1"/>
      <c r="AF48" s="1"/>
      <c r="AO48" s="1"/>
      <c r="AQ48" s="1"/>
      <c r="AR48" s="1"/>
      <c r="AS48" s="1"/>
      <c r="AT48" s="1"/>
      <c r="AU48" s="3"/>
      <c r="AV48" s="3"/>
      <c r="AW48" s="3"/>
      <c r="AX48" s="1"/>
      <c r="AY48" s="1"/>
      <c r="BA48">
        <v>11</v>
      </c>
      <c r="BB48">
        <v>66394.080000000002</v>
      </c>
      <c r="BC48" s="1" t="s">
        <v>134</v>
      </c>
      <c r="BD48">
        <v>14</v>
      </c>
      <c r="BE48" s="1" t="s">
        <v>339</v>
      </c>
      <c r="BF48" s="1" t="s">
        <v>176</v>
      </c>
      <c r="BG48">
        <v>0</v>
      </c>
      <c r="BH48" s="1"/>
      <c r="BI48" s="1" t="s">
        <v>140</v>
      </c>
      <c r="BJ48">
        <v>1200</v>
      </c>
      <c r="BK48" s="1" t="s">
        <v>345</v>
      </c>
      <c r="BM48" s="1"/>
      <c r="BO48" s="1"/>
      <c r="BP48">
        <v>30</v>
      </c>
      <c r="BQ48">
        <v>66394.080000000002</v>
      </c>
      <c r="BR48">
        <v>66394.080000000002</v>
      </c>
    </row>
    <row r="49" spans="1:70" x14ac:dyDescent="0.35">
      <c r="A49" s="1" t="s">
        <v>128</v>
      </c>
      <c r="B49" s="1" t="s">
        <v>129</v>
      </c>
      <c r="C49" s="1" t="s">
        <v>130</v>
      </c>
      <c r="D49">
        <v>1</v>
      </c>
      <c r="E49">
        <v>1</v>
      </c>
      <c r="F49" s="2">
        <v>43586.633460648147</v>
      </c>
      <c r="G49" s="3">
        <v>43525</v>
      </c>
      <c r="H49" s="3">
        <v>43555</v>
      </c>
      <c r="I49" s="1" t="s">
        <v>131</v>
      </c>
      <c r="J49">
        <v>4521</v>
      </c>
      <c r="K49">
        <v>0</v>
      </c>
      <c r="L49" s="1" t="s">
        <v>257</v>
      </c>
      <c r="M49">
        <v>140045209</v>
      </c>
      <c r="N49" s="1" t="s">
        <v>132</v>
      </c>
      <c r="O49" s="1" t="s">
        <v>238</v>
      </c>
      <c r="P49" s="1" t="s">
        <v>278</v>
      </c>
      <c r="Q49" s="1" t="s">
        <v>279</v>
      </c>
      <c r="R49" s="1" t="s">
        <v>280</v>
      </c>
      <c r="S49">
        <v>103</v>
      </c>
      <c r="T49" s="1" t="s">
        <v>133</v>
      </c>
      <c r="U49" s="1" t="s">
        <v>281</v>
      </c>
      <c r="V49" s="1" t="s">
        <v>133</v>
      </c>
      <c r="W49" s="1"/>
      <c r="X49" s="1"/>
      <c r="Y49" s="1"/>
      <c r="Z49" s="1"/>
      <c r="AB49" s="1"/>
      <c r="AD49" s="1"/>
      <c r="AE49" s="1"/>
      <c r="AF49" s="1"/>
      <c r="AO49" s="1"/>
      <c r="AQ49" s="1"/>
      <c r="AR49" s="1"/>
      <c r="AS49" s="1"/>
      <c r="AT49" s="1"/>
      <c r="AU49" s="3"/>
      <c r="AV49" s="3"/>
      <c r="AW49" s="3"/>
      <c r="AX49" s="1"/>
      <c r="AY49" s="1"/>
      <c r="BA49">
        <v>11</v>
      </c>
      <c r="BB49">
        <v>66394.080000000002</v>
      </c>
      <c r="BC49" s="1" t="s">
        <v>134</v>
      </c>
      <c r="BD49">
        <v>15</v>
      </c>
      <c r="BE49" s="1" t="s">
        <v>340</v>
      </c>
      <c r="BF49" s="1" t="s">
        <v>135</v>
      </c>
      <c r="BG49">
        <v>21000</v>
      </c>
      <c r="BH49" s="1" t="s">
        <v>346</v>
      </c>
      <c r="BI49" s="1" t="s">
        <v>176</v>
      </c>
      <c r="BJ49">
        <v>0</v>
      </c>
      <c r="BK49" s="1"/>
      <c r="BM49" s="1"/>
      <c r="BO49" s="1"/>
      <c r="BP49">
        <v>30</v>
      </c>
      <c r="BQ49">
        <v>66394.080000000002</v>
      </c>
      <c r="BR49">
        <v>66394.080000000002</v>
      </c>
    </row>
    <row r="50" spans="1:70" x14ac:dyDescent="0.35">
      <c r="A50" s="1" t="s">
        <v>128</v>
      </c>
      <c r="B50" s="1" t="s">
        <v>129</v>
      </c>
      <c r="C50" s="1" t="s">
        <v>130</v>
      </c>
      <c r="D50">
        <v>1</v>
      </c>
      <c r="E50">
        <v>1</v>
      </c>
      <c r="F50" s="2">
        <v>43586.633460648147</v>
      </c>
      <c r="G50" s="3">
        <v>43525</v>
      </c>
      <c r="H50" s="3">
        <v>43555</v>
      </c>
      <c r="I50" s="1" t="s">
        <v>131</v>
      </c>
      <c r="J50">
        <v>4521</v>
      </c>
      <c r="K50">
        <v>0</v>
      </c>
      <c r="L50" s="1" t="s">
        <v>257</v>
      </c>
      <c r="M50">
        <v>140045209</v>
      </c>
      <c r="N50" s="1" t="s">
        <v>132</v>
      </c>
      <c r="O50" s="1" t="s">
        <v>238</v>
      </c>
      <c r="P50" s="1" t="s">
        <v>278</v>
      </c>
      <c r="Q50" s="1" t="s">
        <v>279</v>
      </c>
      <c r="R50" s="1" t="s">
        <v>280</v>
      </c>
      <c r="S50">
        <v>103</v>
      </c>
      <c r="T50" s="1" t="s">
        <v>133</v>
      </c>
      <c r="U50" s="1" t="s">
        <v>281</v>
      </c>
      <c r="V50" s="1" t="s">
        <v>133</v>
      </c>
      <c r="W50" s="1"/>
      <c r="X50" s="1"/>
      <c r="Y50" s="1"/>
      <c r="Z50" s="1"/>
      <c r="AB50" s="1"/>
      <c r="AD50" s="1"/>
      <c r="AE50" s="1"/>
      <c r="AF50" s="1"/>
      <c r="AO50" s="1"/>
      <c r="AQ50" s="1"/>
      <c r="AR50" s="1"/>
      <c r="AS50" s="1"/>
      <c r="AT50" s="1"/>
      <c r="AU50" s="3"/>
      <c r="AV50" s="3"/>
      <c r="AW50" s="3"/>
      <c r="AX50" s="1"/>
      <c r="AY50" s="1"/>
      <c r="BA50">
        <v>11</v>
      </c>
      <c r="BB50">
        <v>66394.080000000002</v>
      </c>
      <c r="BC50" s="1" t="s">
        <v>134</v>
      </c>
      <c r="BD50">
        <v>16</v>
      </c>
      <c r="BE50" s="1" t="s">
        <v>340</v>
      </c>
      <c r="BF50" s="1" t="s">
        <v>176</v>
      </c>
      <c r="BG50">
        <v>0</v>
      </c>
      <c r="BH50" s="1"/>
      <c r="BI50" s="1" t="s">
        <v>285</v>
      </c>
      <c r="BJ50">
        <v>21000</v>
      </c>
      <c r="BK50" s="1" t="s">
        <v>346</v>
      </c>
      <c r="BM50" s="1"/>
      <c r="BO50" s="1"/>
      <c r="BP50">
        <v>30</v>
      </c>
      <c r="BQ50">
        <v>66394.080000000002</v>
      </c>
      <c r="BR50">
        <v>66394.080000000002</v>
      </c>
    </row>
    <row r="51" spans="1:70" x14ac:dyDescent="0.35">
      <c r="A51" s="1" t="s">
        <v>128</v>
      </c>
      <c r="B51" s="1" t="s">
        <v>129</v>
      </c>
      <c r="C51" s="1" t="s">
        <v>130</v>
      </c>
      <c r="D51">
        <v>1</v>
      </c>
      <c r="E51">
        <v>1</v>
      </c>
      <c r="F51" s="2">
        <v>43586.633460648147</v>
      </c>
      <c r="G51" s="3">
        <v>43525</v>
      </c>
      <c r="H51" s="3">
        <v>43555</v>
      </c>
      <c r="I51" s="1" t="s">
        <v>131</v>
      </c>
      <c r="J51">
        <v>4521</v>
      </c>
      <c r="K51">
        <v>0</v>
      </c>
      <c r="L51" s="1" t="s">
        <v>257</v>
      </c>
      <c r="M51">
        <v>140045209</v>
      </c>
      <c r="N51" s="1" t="s">
        <v>132</v>
      </c>
      <c r="O51" s="1" t="s">
        <v>238</v>
      </c>
      <c r="P51" s="1" t="s">
        <v>278</v>
      </c>
      <c r="Q51" s="1" t="s">
        <v>279</v>
      </c>
      <c r="R51" s="1" t="s">
        <v>280</v>
      </c>
      <c r="S51">
        <v>103</v>
      </c>
      <c r="T51" s="1" t="s">
        <v>133</v>
      </c>
      <c r="U51" s="1" t="s">
        <v>281</v>
      </c>
      <c r="V51" s="1" t="s">
        <v>133</v>
      </c>
      <c r="W51" s="1"/>
      <c r="X51" s="1"/>
      <c r="Y51" s="1"/>
      <c r="Z51" s="1"/>
      <c r="AB51" s="1"/>
      <c r="AD51" s="1"/>
      <c r="AE51" s="1"/>
      <c r="AF51" s="1"/>
      <c r="AO51" s="1"/>
      <c r="AQ51" s="1"/>
      <c r="AR51" s="1"/>
      <c r="AS51" s="1"/>
      <c r="AT51" s="1"/>
      <c r="AU51" s="3"/>
      <c r="AV51" s="3"/>
      <c r="AW51" s="3"/>
      <c r="AX51" s="1"/>
      <c r="AY51" s="1"/>
      <c r="BA51">
        <v>11</v>
      </c>
      <c r="BB51">
        <v>66394.080000000002</v>
      </c>
      <c r="BC51" s="1" t="s">
        <v>134</v>
      </c>
      <c r="BD51">
        <v>17</v>
      </c>
      <c r="BE51" s="1" t="s">
        <v>340</v>
      </c>
      <c r="BF51" s="1" t="s">
        <v>287</v>
      </c>
      <c r="BG51">
        <v>4830</v>
      </c>
      <c r="BH51" s="1" t="s">
        <v>346</v>
      </c>
      <c r="BI51" s="1" t="s">
        <v>176</v>
      </c>
      <c r="BJ51">
        <v>0</v>
      </c>
      <c r="BK51" s="1"/>
      <c r="BM51" s="1"/>
      <c r="BO51" s="1"/>
      <c r="BP51">
        <v>30</v>
      </c>
      <c r="BQ51">
        <v>66394.080000000002</v>
      </c>
      <c r="BR51">
        <v>66394.080000000002</v>
      </c>
    </row>
    <row r="52" spans="1:70" x14ac:dyDescent="0.35">
      <c r="A52" s="1" t="s">
        <v>128</v>
      </c>
      <c r="B52" s="1" t="s">
        <v>129</v>
      </c>
      <c r="C52" s="1" t="s">
        <v>130</v>
      </c>
      <c r="D52">
        <v>1</v>
      </c>
      <c r="E52">
        <v>1</v>
      </c>
      <c r="F52" s="2">
        <v>43586.633460648147</v>
      </c>
      <c r="G52" s="3">
        <v>43525</v>
      </c>
      <c r="H52" s="3">
        <v>43555</v>
      </c>
      <c r="I52" s="1" t="s">
        <v>131</v>
      </c>
      <c r="J52">
        <v>4521</v>
      </c>
      <c r="K52">
        <v>0</v>
      </c>
      <c r="L52" s="1" t="s">
        <v>257</v>
      </c>
      <c r="M52">
        <v>140045209</v>
      </c>
      <c r="N52" s="1" t="s">
        <v>132</v>
      </c>
      <c r="O52" s="1" t="s">
        <v>238</v>
      </c>
      <c r="P52" s="1" t="s">
        <v>278</v>
      </c>
      <c r="Q52" s="1" t="s">
        <v>279</v>
      </c>
      <c r="R52" s="1" t="s">
        <v>280</v>
      </c>
      <c r="S52">
        <v>103</v>
      </c>
      <c r="T52" s="1" t="s">
        <v>133</v>
      </c>
      <c r="U52" s="1" t="s">
        <v>281</v>
      </c>
      <c r="V52" s="1" t="s">
        <v>133</v>
      </c>
      <c r="W52" s="1"/>
      <c r="X52" s="1"/>
      <c r="Y52" s="1"/>
      <c r="Z52" s="1"/>
      <c r="AB52" s="1"/>
      <c r="AD52" s="1"/>
      <c r="AE52" s="1"/>
      <c r="AF52" s="1"/>
      <c r="AO52" s="1"/>
      <c r="AQ52" s="1"/>
      <c r="AR52" s="1"/>
      <c r="AS52" s="1"/>
      <c r="AT52" s="1"/>
      <c r="AU52" s="3"/>
      <c r="AV52" s="3"/>
      <c r="AW52" s="3"/>
      <c r="AX52" s="1"/>
      <c r="AY52" s="1"/>
      <c r="BA52">
        <v>11</v>
      </c>
      <c r="BB52">
        <v>66394.080000000002</v>
      </c>
      <c r="BC52" s="1" t="s">
        <v>134</v>
      </c>
      <c r="BD52">
        <v>18</v>
      </c>
      <c r="BE52" s="1" t="s">
        <v>340</v>
      </c>
      <c r="BF52" s="1" t="s">
        <v>176</v>
      </c>
      <c r="BG52">
        <v>0</v>
      </c>
      <c r="BH52" s="1"/>
      <c r="BI52" s="1" t="s">
        <v>139</v>
      </c>
      <c r="BJ52">
        <v>4830</v>
      </c>
      <c r="BK52" s="1" t="s">
        <v>346</v>
      </c>
      <c r="BM52" s="1"/>
      <c r="BO52" s="1"/>
      <c r="BP52">
        <v>30</v>
      </c>
      <c r="BQ52">
        <v>66394.080000000002</v>
      </c>
      <c r="BR52">
        <v>66394.080000000002</v>
      </c>
    </row>
    <row r="53" spans="1:70" x14ac:dyDescent="0.35">
      <c r="A53" s="1" t="s">
        <v>128</v>
      </c>
      <c r="B53" s="1" t="s">
        <v>129</v>
      </c>
      <c r="C53" s="1" t="s">
        <v>130</v>
      </c>
      <c r="D53">
        <v>1</v>
      </c>
      <c r="E53">
        <v>1</v>
      </c>
      <c r="F53" s="2">
        <v>43586.633460648147</v>
      </c>
      <c r="G53" s="3">
        <v>43525</v>
      </c>
      <c r="H53" s="3">
        <v>43555</v>
      </c>
      <c r="I53" s="1" t="s">
        <v>131</v>
      </c>
      <c r="J53">
        <v>4521</v>
      </c>
      <c r="K53">
        <v>0</v>
      </c>
      <c r="L53" s="1" t="s">
        <v>257</v>
      </c>
      <c r="M53">
        <v>140045209</v>
      </c>
      <c r="N53" s="1" t="s">
        <v>132</v>
      </c>
      <c r="O53" s="1" t="s">
        <v>238</v>
      </c>
      <c r="P53" s="1" t="s">
        <v>278</v>
      </c>
      <c r="Q53" s="1" t="s">
        <v>279</v>
      </c>
      <c r="R53" s="1" t="s">
        <v>280</v>
      </c>
      <c r="S53">
        <v>103</v>
      </c>
      <c r="T53" s="1" t="s">
        <v>133</v>
      </c>
      <c r="U53" s="1" t="s">
        <v>281</v>
      </c>
      <c r="V53" s="1" t="s">
        <v>133</v>
      </c>
      <c r="W53" s="1"/>
      <c r="X53" s="1"/>
      <c r="Y53" s="1"/>
      <c r="Z53" s="1"/>
      <c r="AB53" s="1"/>
      <c r="AD53" s="1"/>
      <c r="AE53" s="1"/>
      <c r="AF53" s="1"/>
      <c r="AO53" s="1"/>
      <c r="AQ53" s="1"/>
      <c r="AR53" s="1"/>
      <c r="AS53" s="1"/>
      <c r="AT53" s="1"/>
      <c r="AU53" s="3"/>
      <c r="AV53" s="3"/>
      <c r="AW53" s="3"/>
      <c r="AX53" s="1"/>
      <c r="AY53" s="1"/>
      <c r="BA53">
        <v>11</v>
      </c>
      <c r="BB53">
        <v>66394.080000000002</v>
      </c>
      <c r="BC53" s="1" t="s">
        <v>134</v>
      </c>
      <c r="BD53">
        <v>19</v>
      </c>
      <c r="BE53" s="1" t="s">
        <v>341</v>
      </c>
      <c r="BF53" s="1" t="s">
        <v>284</v>
      </c>
      <c r="BG53">
        <v>6027</v>
      </c>
      <c r="BH53" s="1" t="s">
        <v>347</v>
      </c>
      <c r="BI53" s="1" t="s">
        <v>176</v>
      </c>
      <c r="BJ53">
        <v>0</v>
      </c>
      <c r="BK53" s="1"/>
      <c r="BM53" s="1"/>
      <c r="BO53" s="1"/>
      <c r="BP53">
        <v>30</v>
      </c>
      <c r="BQ53">
        <v>66394.080000000002</v>
      </c>
      <c r="BR53">
        <v>66394.080000000002</v>
      </c>
    </row>
    <row r="54" spans="1:70" x14ac:dyDescent="0.35">
      <c r="A54" s="1" t="s">
        <v>128</v>
      </c>
      <c r="B54" s="1" t="s">
        <v>129</v>
      </c>
      <c r="C54" s="1" t="s">
        <v>130</v>
      </c>
      <c r="D54">
        <v>1</v>
      </c>
      <c r="E54">
        <v>1</v>
      </c>
      <c r="F54" s="2">
        <v>43586.633460648147</v>
      </c>
      <c r="G54" s="3">
        <v>43525</v>
      </c>
      <c r="H54" s="3">
        <v>43555</v>
      </c>
      <c r="I54" s="1" t="s">
        <v>131</v>
      </c>
      <c r="J54">
        <v>4521</v>
      </c>
      <c r="K54">
        <v>0</v>
      </c>
      <c r="L54" s="1" t="s">
        <v>257</v>
      </c>
      <c r="M54">
        <v>140045209</v>
      </c>
      <c r="N54" s="1" t="s">
        <v>132</v>
      </c>
      <c r="O54" s="1" t="s">
        <v>238</v>
      </c>
      <c r="P54" s="1" t="s">
        <v>278</v>
      </c>
      <c r="Q54" s="1" t="s">
        <v>279</v>
      </c>
      <c r="R54" s="1" t="s">
        <v>280</v>
      </c>
      <c r="S54">
        <v>103</v>
      </c>
      <c r="T54" s="1" t="s">
        <v>133</v>
      </c>
      <c r="U54" s="1" t="s">
        <v>281</v>
      </c>
      <c r="V54" s="1" t="s">
        <v>133</v>
      </c>
      <c r="W54" s="1"/>
      <c r="X54" s="1"/>
      <c r="Y54" s="1"/>
      <c r="Z54" s="1"/>
      <c r="AB54" s="1"/>
      <c r="AD54" s="1"/>
      <c r="AE54" s="1"/>
      <c r="AF54" s="1"/>
      <c r="AO54" s="1"/>
      <c r="AQ54" s="1"/>
      <c r="AR54" s="1"/>
      <c r="AS54" s="1"/>
      <c r="AT54" s="1"/>
      <c r="AU54" s="3"/>
      <c r="AV54" s="3"/>
      <c r="AW54" s="3"/>
      <c r="AX54" s="1"/>
      <c r="AY54" s="1"/>
      <c r="BA54">
        <v>11</v>
      </c>
      <c r="BB54">
        <v>66394.080000000002</v>
      </c>
      <c r="BC54" s="1" t="s">
        <v>134</v>
      </c>
      <c r="BD54">
        <v>20</v>
      </c>
      <c r="BE54" s="1" t="s">
        <v>341</v>
      </c>
      <c r="BF54" s="1" t="s">
        <v>176</v>
      </c>
      <c r="BG54">
        <v>0</v>
      </c>
      <c r="BH54" s="1"/>
      <c r="BI54" s="1" t="s">
        <v>296</v>
      </c>
      <c r="BJ54">
        <v>4900</v>
      </c>
      <c r="BK54" s="1" t="s">
        <v>347</v>
      </c>
      <c r="BM54" s="1"/>
      <c r="BO54" s="1"/>
      <c r="BP54">
        <v>30</v>
      </c>
      <c r="BQ54">
        <v>66394.080000000002</v>
      </c>
      <c r="BR54">
        <v>66394.080000000002</v>
      </c>
    </row>
    <row r="55" spans="1:70" x14ac:dyDescent="0.35">
      <c r="A55" s="1" t="s">
        <v>128</v>
      </c>
      <c r="B55" s="1" t="s">
        <v>129</v>
      </c>
      <c r="C55" s="1" t="s">
        <v>130</v>
      </c>
      <c r="D55">
        <v>1</v>
      </c>
      <c r="E55">
        <v>1</v>
      </c>
      <c r="F55" s="2">
        <v>43586.633460648147</v>
      </c>
      <c r="G55" s="3">
        <v>43525</v>
      </c>
      <c r="H55" s="3">
        <v>43555</v>
      </c>
      <c r="I55" s="1" t="s">
        <v>131</v>
      </c>
      <c r="J55">
        <v>4521</v>
      </c>
      <c r="K55">
        <v>0</v>
      </c>
      <c r="L55" s="1" t="s">
        <v>257</v>
      </c>
      <c r="M55">
        <v>140045209</v>
      </c>
      <c r="N55" s="1" t="s">
        <v>132</v>
      </c>
      <c r="O55" s="1" t="s">
        <v>238</v>
      </c>
      <c r="P55" s="1" t="s">
        <v>278</v>
      </c>
      <c r="Q55" s="1" t="s">
        <v>279</v>
      </c>
      <c r="R55" s="1" t="s">
        <v>280</v>
      </c>
      <c r="S55">
        <v>103</v>
      </c>
      <c r="T55" s="1" t="s">
        <v>133</v>
      </c>
      <c r="U55" s="1" t="s">
        <v>281</v>
      </c>
      <c r="V55" s="1" t="s">
        <v>133</v>
      </c>
      <c r="W55" s="1"/>
      <c r="X55" s="1"/>
      <c r="Y55" s="1"/>
      <c r="Z55" s="1"/>
      <c r="AB55" s="1"/>
      <c r="AD55" s="1"/>
      <c r="AE55" s="1"/>
      <c r="AF55" s="1"/>
      <c r="AO55" s="1"/>
      <c r="AQ55" s="1"/>
      <c r="AR55" s="1"/>
      <c r="AS55" s="1"/>
      <c r="AT55" s="1"/>
      <c r="AU55" s="3"/>
      <c r="AV55" s="3"/>
      <c r="AW55" s="3"/>
      <c r="AX55" s="1"/>
      <c r="AY55" s="1"/>
      <c r="BA55">
        <v>11</v>
      </c>
      <c r="BB55">
        <v>66394.080000000002</v>
      </c>
      <c r="BC55" s="1" t="s">
        <v>134</v>
      </c>
      <c r="BD55">
        <v>21</v>
      </c>
      <c r="BE55" s="1" t="s">
        <v>341</v>
      </c>
      <c r="BF55" s="1" t="s">
        <v>176</v>
      </c>
      <c r="BG55">
        <v>0</v>
      </c>
      <c r="BH55" s="1"/>
      <c r="BI55" s="1" t="s">
        <v>138</v>
      </c>
      <c r="BJ55">
        <v>1127</v>
      </c>
      <c r="BK55" s="1" t="s">
        <v>347</v>
      </c>
      <c r="BM55" s="1"/>
      <c r="BO55" s="1"/>
      <c r="BP55">
        <v>30</v>
      </c>
      <c r="BQ55">
        <v>66394.080000000002</v>
      </c>
      <c r="BR55">
        <v>66394.080000000002</v>
      </c>
    </row>
    <row r="56" spans="1:70" x14ac:dyDescent="0.35">
      <c r="A56" s="1" t="s">
        <v>128</v>
      </c>
      <c r="B56" s="1" t="s">
        <v>129</v>
      </c>
      <c r="C56" s="1" t="s">
        <v>130</v>
      </c>
      <c r="D56">
        <v>1</v>
      </c>
      <c r="E56">
        <v>1</v>
      </c>
      <c r="F56" s="2">
        <v>43586.633460648147</v>
      </c>
      <c r="G56" s="3">
        <v>43525</v>
      </c>
      <c r="H56" s="3">
        <v>43555</v>
      </c>
      <c r="I56" s="1" t="s">
        <v>131</v>
      </c>
      <c r="J56">
        <v>4521</v>
      </c>
      <c r="K56">
        <v>0</v>
      </c>
      <c r="L56" s="1" t="s">
        <v>257</v>
      </c>
      <c r="M56">
        <v>140045209</v>
      </c>
      <c r="N56" s="1" t="s">
        <v>132</v>
      </c>
      <c r="O56" s="1" t="s">
        <v>238</v>
      </c>
      <c r="P56" s="1" t="s">
        <v>278</v>
      </c>
      <c r="Q56" s="1" t="s">
        <v>279</v>
      </c>
      <c r="R56" s="1" t="s">
        <v>280</v>
      </c>
      <c r="S56">
        <v>103</v>
      </c>
      <c r="T56" s="1" t="s">
        <v>133</v>
      </c>
      <c r="U56" s="1" t="s">
        <v>281</v>
      </c>
      <c r="V56" s="1" t="s">
        <v>133</v>
      </c>
      <c r="W56" s="1"/>
      <c r="X56" s="1"/>
      <c r="Y56" s="1"/>
      <c r="Z56" s="1"/>
      <c r="AB56" s="1"/>
      <c r="AD56" s="1"/>
      <c r="AE56" s="1"/>
      <c r="AF56" s="1"/>
      <c r="AO56" s="1"/>
      <c r="AQ56" s="1"/>
      <c r="AR56" s="1"/>
      <c r="AS56" s="1"/>
      <c r="AT56" s="1"/>
      <c r="AU56" s="3"/>
      <c r="AV56" s="3"/>
      <c r="AW56" s="3"/>
      <c r="AX56" s="1"/>
      <c r="AY56" s="1"/>
      <c r="BA56">
        <v>11</v>
      </c>
      <c r="BB56">
        <v>66394.080000000002</v>
      </c>
      <c r="BC56" s="1" t="s">
        <v>134</v>
      </c>
      <c r="BD56">
        <v>22</v>
      </c>
      <c r="BE56" s="1" t="s">
        <v>342</v>
      </c>
      <c r="BF56" s="1" t="s">
        <v>136</v>
      </c>
      <c r="BG56">
        <v>2337</v>
      </c>
      <c r="BH56" s="1" t="s">
        <v>347</v>
      </c>
      <c r="BI56" s="1" t="s">
        <v>176</v>
      </c>
      <c r="BJ56">
        <v>0</v>
      </c>
      <c r="BK56" s="1"/>
      <c r="BM56" s="1"/>
      <c r="BO56" s="1"/>
      <c r="BP56">
        <v>30</v>
      </c>
      <c r="BQ56">
        <v>66394.080000000002</v>
      </c>
      <c r="BR56">
        <v>66394.080000000002</v>
      </c>
    </row>
    <row r="57" spans="1:70" x14ac:dyDescent="0.35">
      <c r="A57" s="1" t="s">
        <v>128</v>
      </c>
      <c r="B57" s="1" t="s">
        <v>129</v>
      </c>
      <c r="C57" s="1" t="s">
        <v>130</v>
      </c>
      <c r="D57">
        <v>1</v>
      </c>
      <c r="E57">
        <v>1</v>
      </c>
      <c r="F57" s="2">
        <v>43586.633460648147</v>
      </c>
      <c r="G57" s="3">
        <v>43525</v>
      </c>
      <c r="H57" s="3">
        <v>43555</v>
      </c>
      <c r="I57" s="1" t="s">
        <v>131</v>
      </c>
      <c r="J57">
        <v>4521</v>
      </c>
      <c r="K57">
        <v>0</v>
      </c>
      <c r="L57" s="1" t="s">
        <v>257</v>
      </c>
      <c r="M57">
        <v>140045209</v>
      </c>
      <c r="N57" s="1" t="s">
        <v>132</v>
      </c>
      <c r="O57" s="1" t="s">
        <v>238</v>
      </c>
      <c r="P57" s="1" t="s">
        <v>278</v>
      </c>
      <c r="Q57" s="1" t="s">
        <v>279</v>
      </c>
      <c r="R57" s="1" t="s">
        <v>280</v>
      </c>
      <c r="S57">
        <v>103</v>
      </c>
      <c r="T57" s="1" t="s">
        <v>133</v>
      </c>
      <c r="U57" s="1" t="s">
        <v>281</v>
      </c>
      <c r="V57" s="1" t="s">
        <v>133</v>
      </c>
      <c r="W57" s="1"/>
      <c r="X57" s="1"/>
      <c r="Y57" s="1"/>
      <c r="Z57" s="1"/>
      <c r="AB57" s="1"/>
      <c r="AD57" s="1"/>
      <c r="AE57" s="1"/>
      <c r="AF57" s="1"/>
      <c r="AO57" s="1"/>
      <c r="AQ57" s="1"/>
      <c r="AR57" s="1"/>
      <c r="AS57" s="1"/>
      <c r="AT57" s="1"/>
      <c r="AU57" s="3"/>
      <c r="AV57" s="3"/>
      <c r="AW57" s="3"/>
      <c r="AX57" s="1"/>
      <c r="AY57" s="1"/>
      <c r="BA57">
        <v>11</v>
      </c>
      <c r="BB57">
        <v>66394.080000000002</v>
      </c>
      <c r="BC57" s="1" t="s">
        <v>134</v>
      </c>
      <c r="BD57">
        <v>23</v>
      </c>
      <c r="BE57" s="1" t="s">
        <v>342</v>
      </c>
      <c r="BF57" s="1" t="s">
        <v>176</v>
      </c>
      <c r="BG57">
        <v>0</v>
      </c>
      <c r="BH57" s="1"/>
      <c r="BI57" s="1" t="s">
        <v>296</v>
      </c>
      <c r="BJ57">
        <v>1900</v>
      </c>
      <c r="BK57" s="1" t="s">
        <v>347</v>
      </c>
      <c r="BM57" s="1"/>
      <c r="BO57" s="1"/>
      <c r="BP57">
        <v>30</v>
      </c>
      <c r="BQ57">
        <v>66394.080000000002</v>
      </c>
      <c r="BR57">
        <v>66394.080000000002</v>
      </c>
    </row>
    <row r="58" spans="1:70" x14ac:dyDescent="0.35">
      <c r="A58" s="1" t="s">
        <v>128</v>
      </c>
      <c r="B58" s="1" t="s">
        <v>129</v>
      </c>
      <c r="C58" s="1" t="s">
        <v>130</v>
      </c>
      <c r="D58">
        <v>1</v>
      </c>
      <c r="E58">
        <v>1</v>
      </c>
      <c r="F58" s="2">
        <v>43586.633460648147</v>
      </c>
      <c r="G58" s="3">
        <v>43525</v>
      </c>
      <c r="H58" s="3">
        <v>43555</v>
      </c>
      <c r="I58" s="1" t="s">
        <v>131</v>
      </c>
      <c r="J58">
        <v>4521</v>
      </c>
      <c r="K58">
        <v>0</v>
      </c>
      <c r="L58" s="1" t="s">
        <v>257</v>
      </c>
      <c r="M58">
        <v>140045209</v>
      </c>
      <c r="N58" s="1" t="s">
        <v>132</v>
      </c>
      <c r="O58" s="1" t="s">
        <v>238</v>
      </c>
      <c r="P58" s="1" t="s">
        <v>278</v>
      </c>
      <c r="Q58" s="1" t="s">
        <v>279</v>
      </c>
      <c r="R58" s="1" t="s">
        <v>280</v>
      </c>
      <c r="S58">
        <v>103</v>
      </c>
      <c r="T58" s="1" t="s">
        <v>133</v>
      </c>
      <c r="U58" s="1" t="s">
        <v>281</v>
      </c>
      <c r="V58" s="1" t="s">
        <v>133</v>
      </c>
      <c r="W58" s="1"/>
      <c r="X58" s="1"/>
      <c r="Y58" s="1"/>
      <c r="Z58" s="1"/>
      <c r="AB58" s="1"/>
      <c r="AD58" s="1"/>
      <c r="AE58" s="1"/>
      <c r="AF58" s="1"/>
      <c r="AO58" s="1"/>
      <c r="AQ58" s="1"/>
      <c r="AR58" s="1"/>
      <c r="AS58" s="1"/>
      <c r="AT58" s="1"/>
      <c r="AU58" s="3"/>
      <c r="AV58" s="3"/>
      <c r="AW58" s="3"/>
      <c r="AX58" s="1"/>
      <c r="AY58" s="1"/>
      <c r="BA58">
        <v>11</v>
      </c>
      <c r="BB58">
        <v>66394.080000000002</v>
      </c>
      <c r="BC58" s="1" t="s">
        <v>134</v>
      </c>
      <c r="BD58">
        <v>24</v>
      </c>
      <c r="BE58" s="1" t="s">
        <v>342</v>
      </c>
      <c r="BF58" s="1" t="s">
        <v>176</v>
      </c>
      <c r="BG58">
        <v>0</v>
      </c>
      <c r="BH58" s="1"/>
      <c r="BI58" s="1" t="s">
        <v>138</v>
      </c>
      <c r="BJ58">
        <v>437</v>
      </c>
      <c r="BK58" s="1" t="s">
        <v>347</v>
      </c>
      <c r="BM58" s="1"/>
      <c r="BO58" s="1"/>
      <c r="BP58">
        <v>30</v>
      </c>
      <c r="BQ58">
        <v>66394.080000000002</v>
      </c>
      <c r="BR58">
        <v>66394.080000000002</v>
      </c>
    </row>
    <row r="59" spans="1:70" x14ac:dyDescent="0.35">
      <c r="A59" s="1" t="s">
        <v>128</v>
      </c>
      <c r="B59" s="1" t="s">
        <v>129</v>
      </c>
      <c r="C59" s="1" t="s">
        <v>130</v>
      </c>
      <c r="D59">
        <v>1</v>
      </c>
      <c r="E59">
        <v>1</v>
      </c>
      <c r="F59" s="2">
        <v>43586.633460648147</v>
      </c>
      <c r="G59" s="3">
        <v>43525</v>
      </c>
      <c r="H59" s="3">
        <v>43555</v>
      </c>
      <c r="I59" s="1" t="s">
        <v>131</v>
      </c>
      <c r="J59">
        <v>4521</v>
      </c>
      <c r="K59">
        <v>0</v>
      </c>
      <c r="L59" s="1" t="s">
        <v>257</v>
      </c>
      <c r="M59">
        <v>140045209</v>
      </c>
      <c r="N59" s="1" t="s">
        <v>132</v>
      </c>
      <c r="O59" s="1" t="s">
        <v>238</v>
      </c>
      <c r="P59" s="1" t="s">
        <v>278</v>
      </c>
      <c r="Q59" s="1" t="s">
        <v>279</v>
      </c>
      <c r="R59" s="1" t="s">
        <v>280</v>
      </c>
      <c r="S59">
        <v>103</v>
      </c>
      <c r="T59" s="1" t="s">
        <v>133</v>
      </c>
      <c r="U59" s="1" t="s">
        <v>281</v>
      </c>
      <c r="V59" s="1" t="s">
        <v>133</v>
      </c>
      <c r="W59" s="1"/>
      <c r="X59" s="1"/>
      <c r="Y59" s="1"/>
      <c r="Z59" s="1"/>
      <c r="AB59" s="1"/>
      <c r="AD59" s="1"/>
      <c r="AE59" s="1"/>
      <c r="AF59" s="1"/>
      <c r="AO59" s="1"/>
      <c r="AQ59" s="1"/>
      <c r="AR59" s="1"/>
      <c r="AS59" s="1"/>
      <c r="AT59" s="1"/>
      <c r="AU59" s="3"/>
      <c r="AV59" s="3"/>
      <c r="AW59" s="3"/>
      <c r="AX59" s="1"/>
      <c r="AY59" s="1"/>
      <c r="BA59">
        <v>11</v>
      </c>
      <c r="BB59">
        <v>66394.080000000002</v>
      </c>
      <c r="BC59" s="1" t="s">
        <v>134</v>
      </c>
      <c r="BD59">
        <v>25</v>
      </c>
      <c r="BE59" s="1" t="s">
        <v>343</v>
      </c>
      <c r="BF59" s="1" t="s">
        <v>282</v>
      </c>
      <c r="BG59">
        <v>4784.7</v>
      </c>
      <c r="BH59" s="1" t="s">
        <v>347</v>
      </c>
      <c r="BI59" s="1" t="s">
        <v>176</v>
      </c>
      <c r="BJ59">
        <v>0</v>
      </c>
      <c r="BK59" s="1"/>
      <c r="BM59" s="1"/>
      <c r="BO59" s="1"/>
      <c r="BP59">
        <v>30</v>
      </c>
      <c r="BQ59">
        <v>66394.080000000002</v>
      </c>
      <c r="BR59">
        <v>66394.080000000002</v>
      </c>
    </row>
    <row r="60" spans="1:70" x14ac:dyDescent="0.35">
      <c r="A60" s="1" t="s">
        <v>128</v>
      </c>
      <c r="B60" s="1" t="s">
        <v>129</v>
      </c>
      <c r="C60" s="1" t="s">
        <v>130</v>
      </c>
      <c r="D60">
        <v>1</v>
      </c>
      <c r="E60">
        <v>1</v>
      </c>
      <c r="F60" s="2">
        <v>43586.633460648147</v>
      </c>
      <c r="G60" s="3">
        <v>43525</v>
      </c>
      <c r="H60" s="3">
        <v>43555</v>
      </c>
      <c r="I60" s="1" t="s">
        <v>131</v>
      </c>
      <c r="J60">
        <v>4521</v>
      </c>
      <c r="K60">
        <v>0</v>
      </c>
      <c r="L60" s="1" t="s">
        <v>257</v>
      </c>
      <c r="M60">
        <v>140045209</v>
      </c>
      <c r="N60" s="1" t="s">
        <v>132</v>
      </c>
      <c r="O60" s="1" t="s">
        <v>238</v>
      </c>
      <c r="P60" s="1" t="s">
        <v>278</v>
      </c>
      <c r="Q60" s="1" t="s">
        <v>279</v>
      </c>
      <c r="R60" s="1" t="s">
        <v>280</v>
      </c>
      <c r="S60">
        <v>103</v>
      </c>
      <c r="T60" s="1" t="s">
        <v>133</v>
      </c>
      <c r="U60" s="1" t="s">
        <v>281</v>
      </c>
      <c r="V60" s="1" t="s">
        <v>133</v>
      </c>
      <c r="W60" s="1"/>
      <c r="X60" s="1"/>
      <c r="Y60" s="1"/>
      <c r="Z60" s="1"/>
      <c r="AB60" s="1"/>
      <c r="AD60" s="1"/>
      <c r="AE60" s="1"/>
      <c r="AF60" s="1"/>
      <c r="AO60" s="1"/>
      <c r="AQ60" s="1"/>
      <c r="AR60" s="1"/>
      <c r="AS60" s="1"/>
      <c r="AT60" s="1"/>
      <c r="AU60" s="3"/>
      <c r="AV60" s="3"/>
      <c r="AW60" s="3"/>
      <c r="AX60" s="1"/>
      <c r="AY60" s="1"/>
      <c r="BA60">
        <v>11</v>
      </c>
      <c r="BB60">
        <v>66394.080000000002</v>
      </c>
      <c r="BC60" s="1" t="s">
        <v>134</v>
      </c>
      <c r="BD60">
        <v>26</v>
      </c>
      <c r="BE60" s="1" t="s">
        <v>343</v>
      </c>
      <c r="BF60" s="1" t="s">
        <v>176</v>
      </c>
      <c r="BG60">
        <v>0</v>
      </c>
      <c r="BH60" s="1"/>
      <c r="BI60" s="1" t="s">
        <v>296</v>
      </c>
      <c r="BJ60">
        <v>3890</v>
      </c>
      <c r="BK60" s="1" t="s">
        <v>347</v>
      </c>
      <c r="BM60" s="1"/>
      <c r="BO60" s="1"/>
      <c r="BP60">
        <v>30</v>
      </c>
      <c r="BQ60">
        <v>66394.080000000002</v>
      </c>
      <c r="BR60">
        <v>66394.080000000002</v>
      </c>
    </row>
    <row r="61" spans="1:70" x14ac:dyDescent="0.35">
      <c r="A61" s="1" t="s">
        <v>128</v>
      </c>
      <c r="B61" s="1" t="s">
        <v>129</v>
      </c>
      <c r="C61" s="1" t="s">
        <v>130</v>
      </c>
      <c r="D61">
        <v>1</v>
      </c>
      <c r="E61">
        <v>1</v>
      </c>
      <c r="F61" s="2">
        <v>43586.633460648147</v>
      </c>
      <c r="G61" s="3">
        <v>43525</v>
      </c>
      <c r="H61" s="3">
        <v>43555</v>
      </c>
      <c r="I61" s="1" t="s">
        <v>131</v>
      </c>
      <c r="J61">
        <v>4521</v>
      </c>
      <c r="K61">
        <v>0</v>
      </c>
      <c r="L61" s="1" t="s">
        <v>257</v>
      </c>
      <c r="M61">
        <v>140045209</v>
      </c>
      <c r="N61" s="1" t="s">
        <v>132</v>
      </c>
      <c r="O61" s="1" t="s">
        <v>238</v>
      </c>
      <c r="P61" s="1" t="s">
        <v>278</v>
      </c>
      <c r="Q61" s="1" t="s">
        <v>279</v>
      </c>
      <c r="R61" s="1" t="s">
        <v>280</v>
      </c>
      <c r="S61">
        <v>103</v>
      </c>
      <c r="T61" s="1" t="s">
        <v>133</v>
      </c>
      <c r="U61" s="1" t="s">
        <v>281</v>
      </c>
      <c r="V61" s="1" t="s">
        <v>133</v>
      </c>
      <c r="W61" s="1"/>
      <c r="X61" s="1"/>
      <c r="Y61" s="1"/>
      <c r="Z61" s="1"/>
      <c r="AB61" s="1"/>
      <c r="AD61" s="1"/>
      <c r="AE61" s="1"/>
      <c r="AF61" s="1"/>
      <c r="AO61" s="1"/>
      <c r="AQ61" s="1"/>
      <c r="AR61" s="1"/>
      <c r="AS61" s="1"/>
      <c r="AT61" s="1"/>
      <c r="AU61" s="3"/>
      <c r="AV61" s="3"/>
      <c r="AW61" s="3"/>
      <c r="AX61" s="1"/>
      <c r="AY61" s="1"/>
      <c r="BA61">
        <v>11</v>
      </c>
      <c r="BB61">
        <v>66394.080000000002</v>
      </c>
      <c r="BC61" s="1" t="s">
        <v>134</v>
      </c>
      <c r="BD61">
        <v>27</v>
      </c>
      <c r="BE61" s="1" t="s">
        <v>343</v>
      </c>
      <c r="BF61" s="1" t="s">
        <v>176</v>
      </c>
      <c r="BG61">
        <v>0</v>
      </c>
      <c r="BH61" s="1"/>
      <c r="BI61" s="1" t="s">
        <v>138</v>
      </c>
      <c r="BJ61">
        <v>894.7</v>
      </c>
      <c r="BK61" s="1" t="s">
        <v>347</v>
      </c>
      <c r="BM61" s="1"/>
      <c r="BO61" s="1"/>
      <c r="BP61">
        <v>30</v>
      </c>
      <c r="BQ61">
        <v>66394.080000000002</v>
      </c>
      <c r="BR61">
        <v>66394.080000000002</v>
      </c>
    </row>
    <row r="62" spans="1:70" x14ac:dyDescent="0.35">
      <c r="A62" s="1" t="s">
        <v>128</v>
      </c>
      <c r="B62" s="1" t="s">
        <v>129</v>
      </c>
      <c r="C62" s="1" t="s">
        <v>130</v>
      </c>
      <c r="D62">
        <v>1</v>
      </c>
      <c r="E62">
        <v>1</v>
      </c>
      <c r="F62" s="2">
        <v>43586.633460648147</v>
      </c>
      <c r="G62" s="3">
        <v>43525</v>
      </c>
      <c r="H62" s="3">
        <v>43555</v>
      </c>
      <c r="I62" s="1" t="s">
        <v>131</v>
      </c>
      <c r="J62">
        <v>4521</v>
      </c>
      <c r="K62">
        <v>0</v>
      </c>
      <c r="L62" s="1" t="s">
        <v>257</v>
      </c>
      <c r="M62">
        <v>140045209</v>
      </c>
      <c r="N62" s="1" t="s">
        <v>132</v>
      </c>
      <c r="O62" s="1" t="s">
        <v>238</v>
      </c>
      <c r="P62" s="1" t="s">
        <v>278</v>
      </c>
      <c r="Q62" s="1" t="s">
        <v>279</v>
      </c>
      <c r="R62" s="1" t="s">
        <v>280</v>
      </c>
      <c r="S62">
        <v>103</v>
      </c>
      <c r="T62" s="1" t="s">
        <v>133</v>
      </c>
      <c r="U62" s="1" t="s">
        <v>281</v>
      </c>
      <c r="V62" s="1" t="s">
        <v>133</v>
      </c>
      <c r="W62" s="1"/>
      <c r="X62" s="1"/>
      <c r="Y62" s="1"/>
      <c r="Z62" s="1"/>
      <c r="AB62" s="1"/>
      <c r="AD62" s="1"/>
      <c r="AE62" s="1"/>
      <c r="AF62" s="1"/>
      <c r="AO62" s="1"/>
      <c r="AQ62" s="1"/>
      <c r="AR62" s="1"/>
      <c r="AS62" s="1"/>
      <c r="AT62" s="1"/>
      <c r="AU62" s="3"/>
      <c r="AV62" s="3"/>
      <c r="AW62" s="3"/>
      <c r="AX62" s="1"/>
      <c r="AY62" s="1"/>
      <c r="BA62">
        <v>11</v>
      </c>
      <c r="BB62">
        <v>66394.080000000002</v>
      </c>
      <c r="BC62" s="1" t="s">
        <v>134</v>
      </c>
      <c r="BD62">
        <v>28</v>
      </c>
      <c r="BE62" s="1" t="s">
        <v>365</v>
      </c>
      <c r="BF62" s="1" t="s">
        <v>363</v>
      </c>
      <c r="BG62">
        <v>5809.38</v>
      </c>
      <c r="BH62" s="1" t="s">
        <v>347</v>
      </c>
      <c r="BI62" s="1" t="s">
        <v>176</v>
      </c>
      <c r="BJ62">
        <v>0</v>
      </c>
      <c r="BK62" s="1"/>
      <c r="BL62">
        <v>1353</v>
      </c>
      <c r="BM62" s="1" t="s">
        <v>177</v>
      </c>
      <c r="BO62" s="1"/>
      <c r="BP62">
        <v>30</v>
      </c>
      <c r="BQ62">
        <v>66394.080000000002</v>
      </c>
      <c r="BR62">
        <v>66394.080000000002</v>
      </c>
    </row>
    <row r="63" spans="1:70" x14ac:dyDescent="0.35">
      <c r="A63" s="1" t="s">
        <v>128</v>
      </c>
      <c r="B63" s="1" t="s">
        <v>129</v>
      </c>
      <c r="C63" s="1" t="s">
        <v>130</v>
      </c>
      <c r="D63">
        <v>1</v>
      </c>
      <c r="E63">
        <v>1</v>
      </c>
      <c r="F63" s="2">
        <v>43586.633460648147</v>
      </c>
      <c r="G63" s="3">
        <v>43525</v>
      </c>
      <c r="H63" s="3">
        <v>43555</v>
      </c>
      <c r="I63" s="1" t="s">
        <v>131</v>
      </c>
      <c r="J63">
        <v>4521</v>
      </c>
      <c r="K63">
        <v>0</v>
      </c>
      <c r="L63" s="1" t="s">
        <v>257</v>
      </c>
      <c r="M63">
        <v>140045209</v>
      </c>
      <c r="N63" s="1" t="s">
        <v>132</v>
      </c>
      <c r="O63" s="1" t="s">
        <v>238</v>
      </c>
      <c r="P63" s="1" t="s">
        <v>278</v>
      </c>
      <c r="Q63" s="1" t="s">
        <v>279</v>
      </c>
      <c r="R63" s="1" t="s">
        <v>280</v>
      </c>
      <c r="S63">
        <v>103</v>
      </c>
      <c r="T63" s="1" t="s">
        <v>133</v>
      </c>
      <c r="U63" s="1" t="s">
        <v>281</v>
      </c>
      <c r="V63" s="1" t="s">
        <v>133</v>
      </c>
      <c r="W63" s="1"/>
      <c r="X63" s="1"/>
      <c r="Y63" s="1"/>
      <c r="Z63" s="1"/>
      <c r="AB63" s="1"/>
      <c r="AD63" s="1"/>
      <c r="AE63" s="1"/>
      <c r="AF63" s="1"/>
      <c r="AO63" s="1"/>
      <c r="AQ63" s="1"/>
      <c r="AR63" s="1"/>
      <c r="AS63" s="1"/>
      <c r="AT63" s="1"/>
      <c r="AU63" s="3"/>
      <c r="AV63" s="3"/>
      <c r="AW63" s="3"/>
      <c r="AX63" s="1"/>
      <c r="AY63" s="1"/>
      <c r="BA63">
        <v>11</v>
      </c>
      <c r="BB63">
        <v>66394.080000000002</v>
      </c>
      <c r="BC63" s="1" t="s">
        <v>134</v>
      </c>
      <c r="BD63">
        <v>29</v>
      </c>
      <c r="BE63" s="1" t="s">
        <v>365</v>
      </c>
      <c r="BF63" s="1" t="s">
        <v>176</v>
      </c>
      <c r="BG63">
        <v>0</v>
      </c>
      <c r="BH63" s="1"/>
      <c r="BI63" s="1" t="s">
        <v>296</v>
      </c>
      <c r="BJ63">
        <v>4723.07</v>
      </c>
      <c r="BK63" s="1" t="s">
        <v>347</v>
      </c>
      <c r="BM63" s="1"/>
      <c r="BN63">
        <v>1100</v>
      </c>
      <c r="BO63" s="1" t="s">
        <v>177</v>
      </c>
      <c r="BP63">
        <v>30</v>
      </c>
      <c r="BQ63">
        <v>66394.080000000002</v>
      </c>
      <c r="BR63">
        <v>66394.080000000002</v>
      </c>
    </row>
    <row r="64" spans="1:70" x14ac:dyDescent="0.35">
      <c r="A64" s="1" t="s">
        <v>128</v>
      </c>
      <c r="B64" s="1" t="s">
        <v>129</v>
      </c>
      <c r="C64" s="1" t="s">
        <v>130</v>
      </c>
      <c r="D64">
        <v>1</v>
      </c>
      <c r="E64">
        <v>1</v>
      </c>
      <c r="F64" s="2">
        <v>43586.633460648147</v>
      </c>
      <c r="G64" s="3">
        <v>43525</v>
      </c>
      <c r="H64" s="3">
        <v>43555</v>
      </c>
      <c r="I64" s="1" t="s">
        <v>131</v>
      </c>
      <c r="J64">
        <v>4521</v>
      </c>
      <c r="K64">
        <v>0</v>
      </c>
      <c r="L64" s="1" t="s">
        <v>257</v>
      </c>
      <c r="M64">
        <v>140045209</v>
      </c>
      <c r="N64" s="1" t="s">
        <v>132</v>
      </c>
      <c r="O64" s="1" t="s">
        <v>238</v>
      </c>
      <c r="P64" s="1" t="s">
        <v>278</v>
      </c>
      <c r="Q64" s="1" t="s">
        <v>279</v>
      </c>
      <c r="R64" s="1" t="s">
        <v>280</v>
      </c>
      <c r="S64">
        <v>103</v>
      </c>
      <c r="T64" s="1" t="s">
        <v>133</v>
      </c>
      <c r="U64" s="1" t="s">
        <v>281</v>
      </c>
      <c r="V64" s="1" t="s">
        <v>133</v>
      </c>
      <c r="W64" s="1"/>
      <c r="X64" s="1"/>
      <c r="Y64" s="1"/>
      <c r="Z64" s="1"/>
      <c r="AB64" s="1"/>
      <c r="AD64" s="1"/>
      <c r="AE64" s="1"/>
      <c r="AF64" s="1"/>
      <c r="AO64" s="1"/>
      <c r="AQ64" s="1"/>
      <c r="AR64" s="1"/>
      <c r="AS64" s="1"/>
      <c r="AT64" s="1"/>
      <c r="AU64" s="3"/>
      <c r="AV64" s="3"/>
      <c r="AW64" s="3"/>
      <c r="AX64" s="1"/>
      <c r="AY64" s="1"/>
      <c r="BA64">
        <v>11</v>
      </c>
      <c r="BB64">
        <v>66394.080000000002</v>
      </c>
      <c r="BC64" s="1" t="s">
        <v>134</v>
      </c>
      <c r="BD64">
        <v>30</v>
      </c>
      <c r="BE64" s="1" t="s">
        <v>365</v>
      </c>
      <c r="BF64" s="1" t="s">
        <v>176</v>
      </c>
      <c r="BG64">
        <v>0</v>
      </c>
      <c r="BH64" s="1"/>
      <c r="BI64" s="1" t="s">
        <v>138</v>
      </c>
      <c r="BJ64">
        <v>1086.31</v>
      </c>
      <c r="BK64" s="1" t="s">
        <v>347</v>
      </c>
      <c r="BM64" s="1"/>
      <c r="BN64">
        <v>253</v>
      </c>
      <c r="BO64" s="1" t="s">
        <v>177</v>
      </c>
      <c r="BP64">
        <v>30</v>
      </c>
      <c r="BQ64">
        <v>66394.080000000002</v>
      </c>
      <c r="BR64">
        <v>66394.080000000002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9"/>
  <sheetViews>
    <sheetView topLeftCell="AB1" workbookViewId="0">
      <selection activeCell="AC4" sqref="AC4"/>
    </sheetView>
  </sheetViews>
  <sheetFormatPr defaultRowHeight="14.5" x14ac:dyDescent="0.35"/>
  <cols>
    <col min="1" max="1" width="19.453125" bestFit="1" customWidth="1"/>
    <col min="2" max="2" width="15.81640625" bestFit="1" customWidth="1"/>
    <col min="3" max="3" width="15" bestFit="1" customWidth="1"/>
    <col min="4" max="4" width="23" bestFit="1" customWidth="1"/>
    <col min="5" max="5" width="16.08984375" bestFit="1" customWidth="1"/>
    <col min="6" max="6" width="24.7265625" bestFit="1" customWidth="1"/>
    <col min="7" max="7" width="13" bestFit="1" customWidth="1"/>
    <col min="8" max="8" width="12.90625" bestFit="1" customWidth="1"/>
    <col min="9" max="9" width="24.26953125" bestFit="1" customWidth="1"/>
    <col min="10" max="10" width="15.90625" bestFit="1" customWidth="1"/>
    <col min="11" max="11" width="9.453125" customWidth="1"/>
    <col min="12" max="12" width="19.7265625" customWidth="1"/>
    <col min="13" max="13" width="12.54296875" bestFit="1" customWidth="1"/>
    <col min="14" max="14" width="14.26953125" bestFit="1" customWidth="1"/>
    <col min="15" max="15" width="18.81640625" bestFit="1" customWidth="1"/>
    <col min="16" max="16" width="12.36328125" bestFit="1" customWidth="1"/>
    <col min="17" max="17" width="12" bestFit="1" customWidth="1"/>
    <col min="18" max="18" width="13" bestFit="1" customWidth="1"/>
    <col min="19" max="19" width="13.6328125" bestFit="1" customWidth="1"/>
    <col min="20" max="20" width="17.26953125" bestFit="1" customWidth="1"/>
    <col min="21" max="21" width="17.90625" bestFit="1" customWidth="1"/>
    <col min="22" max="22" width="12.08984375" bestFit="1" customWidth="1"/>
    <col min="23" max="23" width="5.81640625" bestFit="1" customWidth="1"/>
    <col min="24" max="24" width="9.90625" bestFit="1" customWidth="1"/>
    <col min="25" max="25" width="11.1796875" bestFit="1" customWidth="1"/>
    <col min="26" max="26" width="15.7265625" customWidth="1"/>
    <col min="27" max="27" width="30.26953125" customWidth="1"/>
    <col min="28" max="28" width="19.7265625" customWidth="1"/>
    <col min="29" max="29" width="30.90625" customWidth="1"/>
    <col min="30" max="30" width="10.81640625" bestFit="1" customWidth="1"/>
    <col min="31" max="31" width="10.7265625" customWidth="1"/>
    <col min="32" max="32" width="10.81640625" bestFit="1" customWidth="1"/>
    <col min="33" max="33" width="9.90625" bestFit="1" customWidth="1"/>
    <col min="34" max="44" width="12.6328125" bestFit="1" customWidth="1"/>
    <col min="45" max="52" width="10.6328125" bestFit="1" customWidth="1"/>
    <col min="53" max="54" width="14.6328125" bestFit="1" customWidth="1"/>
    <col min="55" max="55" width="18.6328125" bestFit="1" customWidth="1"/>
    <col min="56" max="56" width="15.90625" bestFit="1" customWidth="1"/>
    <col min="57" max="57" width="16.6328125" bestFit="1" customWidth="1"/>
    <col min="58" max="58" width="17.08984375" bestFit="1" customWidth="1"/>
    <col min="59" max="59" width="19.08984375" bestFit="1" customWidth="1"/>
    <col min="60" max="64" width="13.6328125" bestFit="1" customWidth="1"/>
    <col min="65" max="65" width="6.81640625" bestFit="1" customWidth="1"/>
    <col min="66" max="66" width="11.1796875" bestFit="1" customWidth="1"/>
    <col min="67" max="67" width="9.6328125" customWidth="1"/>
    <col min="68" max="68" width="10.81640625" bestFit="1" customWidth="1"/>
    <col min="69" max="69" width="10.7265625" bestFit="1" customWidth="1"/>
    <col min="70" max="70" width="10.81640625" bestFit="1" customWidth="1"/>
    <col min="71" max="72" width="10.6328125" bestFit="1" customWidth="1"/>
    <col min="73" max="73" width="10.7265625" bestFit="1" customWidth="1"/>
    <col min="74" max="74" width="11.81640625" bestFit="1" customWidth="1"/>
    <col min="75" max="75" width="23.81640625" bestFit="1" customWidth="1"/>
    <col min="76" max="76" width="25.81640625" bestFit="1" customWidth="1"/>
  </cols>
  <sheetData>
    <row r="1" spans="1:76" x14ac:dyDescent="0.35">
      <c r="A1" t="s">
        <v>178</v>
      </c>
      <c r="B1" t="s">
        <v>1</v>
      </c>
      <c r="C1" t="s">
        <v>2</v>
      </c>
      <c r="D1" t="s">
        <v>179</v>
      </c>
      <c r="E1" t="s">
        <v>180</v>
      </c>
      <c r="F1" t="s">
        <v>181</v>
      </c>
      <c r="G1" t="s">
        <v>182</v>
      </c>
      <c r="H1" t="s">
        <v>183</v>
      </c>
      <c r="I1" t="s">
        <v>184</v>
      </c>
      <c r="J1" t="s">
        <v>185</v>
      </c>
      <c r="K1" t="s">
        <v>68</v>
      </c>
      <c r="L1" t="s">
        <v>69</v>
      </c>
      <c r="M1" t="s">
        <v>70</v>
      </c>
      <c r="N1" t="s">
        <v>71</v>
      </c>
      <c r="O1" t="s">
        <v>72</v>
      </c>
      <c r="P1" t="s">
        <v>73</v>
      </c>
      <c r="Q1" t="s">
        <v>74</v>
      </c>
      <c r="R1" t="s">
        <v>75</v>
      </c>
      <c r="S1" t="s">
        <v>76</v>
      </c>
      <c r="T1" t="s">
        <v>77</v>
      </c>
      <c r="U1" t="s">
        <v>78</v>
      </c>
      <c r="V1" t="s">
        <v>79</v>
      </c>
      <c r="W1" t="s">
        <v>80</v>
      </c>
      <c r="X1" t="s">
        <v>186</v>
      </c>
      <c r="Y1" t="s">
        <v>187</v>
      </c>
      <c r="Z1" t="s">
        <v>188</v>
      </c>
      <c r="AA1" t="s">
        <v>189</v>
      </c>
      <c r="AB1" t="s">
        <v>190</v>
      </c>
      <c r="AC1" t="s">
        <v>191</v>
      </c>
      <c r="AD1" t="s">
        <v>192</v>
      </c>
      <c r="AE1" t="s">
        <v>193</v>
      </c>
      <c r="AF1" t="s">
        <v>194</v>
      </c>
      <c r="AG1" t="s">
        <v>195</v>
      </c>
      <c r="AH1" t="s">
        <v>196</v>
      </c>
      <c r="AI1" t="s">
        <v>197</v>
      </c>
      <c r="AJ1" t="s">
        <v>198</v>
      </c>
      <c r="AK1" t="s">
        <v>199</v>
      </c>
      <c r="AL1" t="s">
        <v>200</v>
      </c>
      <c r="AM1" t="s">
        <v>201</v>
      </c>
      <c r="AN1" t="s">
        <v>202</v>
      </c>
      <c r="AO1" t="s">
        <v>203</v>
      </c>
      <c r="AP1" t="s">
        <v>204</v>
      </c>
      <c r="AQ1" t="s">
        <v>205</v>
      </c>
      <c r="AR1" t="s">
        <v>206</v>
      </c>
      <c r="AS1" t="s">
        <v>207</v>
      </c>
      <c r="AT1" t="s">
        <v>208</v>
      </c>
      <c r="AU1" t="s">
        <v>209</v>
      </c>
      <c r="AV1" t="s">
        <v>210</v>
      </c>
      <c r="AW1" t="s">
        <v>211</v>
      </c>
      <c r="AX1" t="s">
        <v>212</v>
      </c>
      <c r="AY1" t="s">
        <v>213</v>
      </c>
      <c r="AZ1" t="s">
        <v>214</v>
      </c>
      <c r="BA1" t="s">
        <v>215</v>
      </c>
      <c r="BB1" t="s">
        <v>216</v>
      </c>
      <c r="BC1" t="s">
        <v>217</v>
      </c>
      <c r="BD1" t="s">
        <v>218</v>
      </c>
      <c r="BE1" t="s">
        <v>219</v>
      </c>
      <c r="BF1" t="s">
        <v>220</v>
      </c>
      <c r="BG1" t="s">
        <v>221</v>
      </c>
      <c r="BH1" t="s">
        <v>222</v>
      </c>
      <c r="BI1" t="s">
        <v>223</v>
      </c>
      <c r="BJ1" t="s">
        <v>224</v>
      </c>
      <c r="BK1" t="s">
        <v>225</v>
      </c>
      <c r="BL1" t="s">
        <v>226</v>
      </c>
      <c r="BM1" t="s">
        <v>126</v>
      </c>
      <c r="BN1" t="s">
        <v>227</v>
      </c>
      <c r="BO1" t="s">
        <v>228</v>
      </c>
      <c r="BP1" t="s">
        <v>229</v>
      </c>
      <c r="BQ1" t="s">
        <v>230</v>
      </c>
      <c r="BR1" t="s">
        <v>231</v>
      </c>
      <c r="BS1" t="s">
        <v>232</v>
      </c>
      <c r="BT1" t="s">
        <v>233</v>
      </c>
      <c r="BU1" t="s">
        <v>240</v>
      </c>
      <c r="BV1" t="s">
        <v>241</v>
      </c>
      <c r="BW1" t="s">
        <v>234</v>
      </c>
      <c r="BX1" t="s">
        <v>235</v>
      </c>
    </row>
    <row r="2" spans="1:76" x14ac:dyDescent="0.35">
      <c r="A2" s="1" t="s">
        <v>236</v>
      </c>
      <c r="B2" s="1" t="s">
        <v>237</v>
      </c>
      <c r="C2" s="1" t="s">
        <v>130</v>
      </c>
      <c r="D2">
        <v>1</v>
      </c>
      <c r="E2">
        <v>1</v>
      </c>
      <c r="F2" s="2">
        <v>43586.632534722223</v>
      </c>
      <c r="G2" s="3">
        <v>43525</v>
      </c>
      <c r="H2" s="3">
        <v>43555</v>
      </c>
      <c r="I2" s="1" t="s">
        <v>131</v>
      </c>
      <c r="J2">
        <v>1234</v>
      </c>
      <c r="K2">
        <v>0</v>
      </c>
      <c r="L2" s="1" t="s">
        <v>257</v>
      </c>
      <c r="N2" s="1" t="s">
        <v>132</v>
      </c>
      <c r="O2" s="1" t="s">
        <v>351</v>
      </c>
      <c r="P2" s="1" t="s">
        <v>58</v>
      </c>
      <c r="Q2" s="1" t="s">
        <v>58</v>
      </c>
      <c r="R2" s="1" t="s">
        <v>352</v>
      </c>
      <c r="S2">
        <v>19</v>
      </c>
      <c r="T2" s="1" t="s">
        <v>353</v>
      </c>
      <c r="U2" s="1" t="s">
        <v>354</v>
      </c>
      <c r="V2" s="1" t="s">
        <v>58</v>
      </c>
      <c r="W2" s="1" t="s">
        <v>134</v>
      </c>
      <c r="X2" s="3">
        <v>43534</v>
      </c>
      <c r="Y2" s="1" t="s">
        <v>355</v>
      </c>
      <c r="Z2" s="1" t="s">
        <v>262</v>
      </c>
      <c r="AA2" s="1" t="s">
        <v>267</v>
      </c>
      <c r="AB2" s="1" t="s">
        <v>257</v>
      </c>
      <c r="AC2" s="1" t="s">
        <v>356</v>
      </c>
      <c r="AD2" s="1" t="s">
        <v>132</v>
      </c>
      <c r="AE2">
        <v>0</v>
      </c>
      <c r="AF2">
        <v>5220006467</v>
      </c>
      <c r="AG2" s="3">
        <v>43534</v>
      </c>
      <c r="AH2">
        <v>5600</v>
      </c>
      <c r="AI2">
        <v>1288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S2">
        <v>6888</v>
      </c>
      <c r="AT2" t="b">
        <v>0</v>
      </c>
      <c r="AU2" t="b">
        <v>0</v>
      </c>
      <c r="AV2" t="b">
        <v>0</v>
      </c>
      <c r="AW2" t="b">
        <v>0</v>
      </c>
      <c r="AX2" t="b">
        <v>0</v>
      </c>
      <c r="AY2" t="b">
        <v>0</v>
      </c>
      <c r="AZ2" t="b">
        <v>0</v>
      </c>
      <c r="BA2" t="b">
        <v>0</v>
      </c>
      <c r="BB2" t="b">
        <v>0</v>
      </c>
      <c r="BC2" s="1" t="s">
        <v>173</v>
      </c>
      <c r="BD2">
        <v>0</v>
      </c>
      <c r="BE2">
        <v>0</v>
      </c>
      <c r="BF2">
        <v>4</v>
      </c>
      <c r="BG2">
        <v>20036.7</v>
      </c>
      <c r="BH2">
        <v>0.23</v>
      </c>
      <c r="BI2">
        <v>0.08</v>
      </c>
      <c r="BJ2">
        <v>0.05</v>
      </c>
      <c r="BK2">
        <v>0</v>
      </c>
      <c r="BL2">
        <v>0</v>
      </c>
      <c r="BM2" s="1"/>
      <c r="BN2" s="1"/>
      <c r="BO2" s="1"/>
      <c r="BP2" s="1"/>
      <c r="BT2" s="1"/>
      <c r="BW2">
        <v>4</v>
      </c>
      <c r="BX2">
        <v>16290</v>
      </c>
    </row>
    <row r="3" spans="1:76" x14ac:dyDescent="0.35">
      <c r="A3" s="1" t="s">
        <v>236</v>
      </c>
      <c r="B3" s="1" t="s">
        <v>237</v>
      </c>
      <c r="C3" s="1" t="s">
        <v>130</v>
      </c>
      <c r="D3">
        <v>1</v>
      </c>
      <c r="E3">
        <v>1</v>
      </c>
      <c r="F3" s="2">
        <v>43586.632534722223</v>
      </c>
      <c r="G3" s="3">
        <v>43525</v>
      </c>
      <c r="H3" s="3">
        <v>43555</v>
      </c>
      <c r="I3" s="1" t="s">
        <v>131</v>
      </c>
      <c r="J3">
        <v>1234</v>
      </c>
      <c r="K3">
        <v>0</v>
      </c>
      <c r="L3" s="1" t="s">
        <v>257</v>
      </c>
      <c r="N3" s="1" t="s">
        <v>132</v>
      </c>
      <c r="O3" s="1" t="s">
        <v>351</v>
      </c>
      <c r="P3" s="1" t="s">
        <v>58</v>
      </c>
      <c r="Q3" s="1" t="s">
        <v>58</v>
      </c>
      <c r="R3" s="1" t="s">
        <v>352</v>
      </c>
      <c r="S3">
        <v>19</v>
      </c>
      <c r="T3" s="1" t="s">
        <v>353</v>
      </c>
      <c r="U3" s="1" t="s">
        <v>354</v>
      </c>
      <c r="V3" s="1" t="s">
        <v>58</v>
      </c>
      <c r="W3" s="1" t="s">
        <v>134</v>
      </c>
      <c r="X3" s="3">
        <v>43539</v>
      </c>
      <c r="Y3" s="1" t="s">
        <v>273</v>
      </c>
      <c r="Z3" s="1" t="s">
        <v>264</v>
      </c>
      <c r="AA3" s="1" t="s">
        <v>269</v>
      </c>
      <c r="AB3" s="1" t="s">
        <v>257</v>
      </c>
      <c r="AC3" s="1" t="s">
        <v>356</v>
      </c>
      <c r="AD3" s="1" t="s">
        <v>132</v>
      </c>
      <c r="AE3">
        <v>0</v>
      </c>
      <c r="AF3">
        <v>5262831503</v>
      </c>
      <c r="AG3" s="3">
        <v>43539</v>
      </c>
      <c r="AH3">
        <v>4900</v>
      </c>
      <c r="AI3">
        <v>1127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S3">
        <v>6027</v>
      </c>
      <c r="AT3" t="b">
        <v>0</v>
      </c>
      <c r="AU3" t="b">
        <v>0</v>
      </c>
      <c r="AV3" t="b">
        <v>0</v>
      </c>
      <c r="AW3" t="b">
        <v>0</v>
      </c>
      <c r="AX3" t="b">
        <v>0</v>
      </c>
      <c r="AY3" t="b">
        <v>0</v>
      </c>
      <c r="AZ3" t="b">
        <v>0</v>
      </c>
      <c r="BA3" t="b">
        <v>0</v>
      </c>
      <c r="BB3" t="b">
        <v>0</v>
      </c>
      <c r="BC3" s="1" t="s">
        <v>173</v>
      </c>
      <c r="BD3">
        <v>0</v>
      </c>
      <c r="BE3">
        <v>0</v>
      </c>
      <c r="BF3">
        <v>4</v>
      </c>
      <c r="BG3">
        <v>20036.7</v>
      </c>
      <c r="BH3">
        <v>0.23</v>
      </c>
      <c r="BI3">
        <v>0.08</v>
      </c>
      <c r="BJ3">
        <v>0.05</v>
      </c>
      <c r="BK3">
        <v>0</v>
      </c>
      <c r="BL3">
        <v>0</v>
      </c>
      <c r="BM3" s="1"/>
      <c r="BN3" s="1"/>
      <c r="BO3" s="1"/>
      <c r="BP3" s="1"/>
      <c r="BT3" s="1"/>
      <c r="BW3">
        <v>4</v>
      </c>
      <c r="BX3">
        <v>16290</v>
      </c>
    </row>
    <row r="4" spans="1:76" x14ac:dyDescent="0.35">
      <c r="A4" s="1" t="s">
        <v>236</v>
      </c>
      <c r="B4" s="1" t="s">
        <v>237</v>
      </c>
      <c r="C4" s="1" t="s">
        <v>130</v>
      </c>
      <c r="D4">
        <v>1</v>
      </c>
      <c r="E4">
        <v>1</v>
      </c>
      <c r="F4" s="2">
        <v>43586.632534722223</v>
      </c>
      <c r="G4" s="3">
        <v>43525</v>
      </c>
      <c r="H4" s="3">
        <v>43555</v>
      </c>
      <c r="I4" s="1" t="s">
        <v>131</v>
      </c>
      <c r="J4">
        <v>1234</v>
      </c>
      <c r="K4">
        <v>0</v>
      </c>
      <c r="L4" s="1" t="s">
        <v>257</v>
      </c>
      <c r="N4" s="1" t="s">
        <v>132</v>
      </c>
      <c r="O4" s="1" t="s">
        <v>351</v>
      </c>
      <c r="P4" s="1" t="s">
        <v>58</v>
      </c>
      <c r="Q4" s="1" t="s">
        <v>58</v>
      </c>
      <c r="R4" s="1" t="s">
        <v>352</v>
      </c>
      <c r="S4">
        <v>19</v>
      </c>
      <c r="T4" s="1" t="s">
        <v>353</v>
      </c>
      <c r="U4" s="1" t="s">
        <v>354</v>
      </c>
      <c r="V4" s="1" t="s">
        <v>58</v>
      </c>
      <c r="W4" s="1" t="s">
        <v>134</v>
      </c>
      <c r="X4" s="3">
        <v>43542</v>
      </c>
      <c r="Y4" s="1" t="s">
        <v>274</v>
      </c>
      <c r="Z4" s="1" t="s">
        <v>265</v>
      </c>
      <c r="AA4" s="1" t="s">
        <v>270</v>
      </c>
      <c r="AB4" s="1" t="s">
        <v>257</v>
      </c>
      <c r="AC4" s="1" t="s">
        <v>356</v>
      </c>
      <c r="AD4" s="1" t="s">
        <v>132</v>
      </c>
      <c r="AE4">
        <v>0</v>
      </c>
      <c r="AF4">
        <v>5523222402</v>
      </c>
      <c r="AG4" s="3">
        <v>43542</v>
      </c>
      <c r="AH4">
        <v>1900</v>
      </c>
      <c r="AI4">
        <v>437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S4">
        <v>2337</v>
      </c>
      <c r="AT4" t="b">
        <v>0</v>
      </c>
      <c r="AU4" t="b">
        <v>0</v>
      </c>
      <c r="AV4" t="b">
        <v>0</v>
      </c>
      <c r="AW4" t="b">
        <v>0</v>
      </c>
      <c r="AX4" t="b">
        <v>0</v>
      </c>
      <c r="AY4" t="b">
        <v>0</v>
      </c>
      <c r="AZ4" t="b">
        <v>0</v>
      </c>
      <c r="BA4" t="b">
        <v>0</v>
      </c>
      <c r="BB4" t="b">
        <v>0</v>
      </c>
      <c r="BC4" s="1" t="s">
        <v>173</v>
      </c>
      <c r="BD4">
        <v>0</v>
      </c>
      <c r="BE4">
        <v>0</v>
      </c>
      <c r="BF4">
        <v>4</v>
      </c>
      <c r="BG4">
        <v>20036.7</v>
      </c>
      <c r="BH4">
        <v>0.23</v>
      </c>
      <c r="BI4">
        <v>0.08</v>
      </c>
      <c r="BJ4">
        <v>0.05</v>
      </c>
      <c r="BK4">
        <v>0</v>
      </c>
      <c r="BL4">
        <v>0</v>
      </c>
      <c r="BM4" s="1"/>
      <c r="BN4" s="1"/>
      <c r="BO4" s="1"/>
      <c r="BP4" s="1"/>
      <c r="BT4" s="1"/>
      <c r="BW4">
        <v>4</v>
      </c>
      <c r="BX4">
        <v>16290</v>
      </c>
    </row>
    <row r="5" spans="1:76" x14ac:dyDescent="0.35">
      <c r="A5" s="1" t="s">
        <v>236</v>
      </c>
      <c r="B5" s="1" t="s">
        <v>237</v>
      </c>
      <c r="C5" s="1" t="s">
        <v>130</v>
      </c>
      <c r="D5">
        <v>1</v>
      </c>
      <c r="E5">
        <v>1</v>
      </c>
      <c r="F5" s="2">
        <v>43586.632534722223</v>
      </c>
      <c r="G5" s="3">
        <v>43525</v>
      </c>
      <c r="H5" s="3">
        <v>43555</v>
      </c>
      <c r="I5" s="1" t="s">
        <v>131</v>
      </c>
      <c r="J5">
        <v>1234</v>
      </c>
      <c r="K5">
        <v>0</v>
      </c>
      <c r="L5" s="1" t="s">
        <v>257</v>
      </c>
      <c r="N5" s="1" t="s">
        <v>132</v>
      </c>
      <c r="O5" s="1" t="s">
        <v>351</v>
      </c>
      <c r="P5" s="1" t="s">
        <v>58</v>
      </c>
      <c r="Q5" s="1" t="s">
        <v>58</v>
      </c>
      <c r="R5" s="1" t="s">
        <v>352</v>
      </c>
      <c r="S5">
        <v>19</v>
      </c>
      <c r="T5" s="1" t="s">
        <v>353</v>
      </c>
      <c r="U5" s="1" t="s">
        <v>354</v>
      </c>
      <c r="V5" s="1" t="s">
        <v>58</v>
      </c>
      <c r="W5" s="1" t="s">
        <v>134</v>
      </c>
      <c r="X5" s="3">
        <v>43544</v>
      </c>
      <c r="Y5" s="1" t="s">
        <v>275</v>
      </c>
      <c r="Z5" s="1" t="s">
        <v>266</v>
      </c>
      <c r="AA5" s="1" t="s">
        <v>271</v>
      </c>
      <c r="AB5" s="1" t="s">
        <v>257</v>
      </c>
      <c r="AC5" s="1" t="s">
        <v>356</v>
      </c>
      <c r="AD5" s="1" t="s">
        <v>132</v>
      </c>
      <c r="AE5">
        <v>0</v>
      </c>
      <c r="AF5">
        <v>4560001188</v>
      </c>
      <c r="AG5" s="3">
        <v>43544</v>
      </c>
      <c r="AH5">
        <v>3890</v>
      </c>
      <c r="AI5">
        <v>894.7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S5">
        <v>4784.7</v>
      </c>
      <c r="AT5" t="b">
        <v>0</v>
      </c>
      <c r="AU5" t="b">
        <v>0</v>
      </c>
      <c r="AV5" t="b">
        <v>0</v>
      </c>
      <c r="AW5" t="b">
        <v>0</v>
      </c>
      <c r="AX5" t="b">
        <v>0</v>
      </c>
      <c r="AY5" t="b">
        <v>0</v>
      </c>
      <c r="AZ5" t="b">
        <v>0</v>
      </c>
      <c r="BA5" t="b">
        <v>0</v>
      </c>
      <c r="BB5" t="b">
        <v>0</v>
      </c>
      <c r="BC5" s="1" t="s">
        <v>173</v>
      </c>
      <c r="BD5">
        <v>0</v>
      </c>
      <c r="BE5">
        <v>0</v>
      </c>
      <c r="BF5">
        <v>4</v>
      </c>
      <c r="BG5">
        <v>20036.7</v>
      </c>
      <c r="BH5">
        <v>0.23</v>
      </c>
      <c r="BI5">
        <v>0.08</v>
      </c>
      <c r="BJ5">
        <v>0.05</v>
      </c>
      <c r="BK5">
        <v>0</v>
      </c>
      <c r="BL5">
        <v>0</v>
      </c>
      <c r="BM5" s="1"/>
      <c r="BN5" s="1"/>
      <c r="BO5" s="1"/>
      <c r="BP5" s="1"/>
      <c r="BT5" s="1"/>
      <c r="BW5">
        <v>4</v>
      </c>
      <c r="BX5">
        <v>16290</v>
      </c>
    </row>
    <row r="6" spans="1:76" x14ac:dyDescent="0.35">
      <c r="A6" s="1" t="s">
        <v>236</v>
      </c>
      <c r="B6" s="1" t="s">
        <v>237</v>
      </c>
      <c r="C6" s="1" t="s">
        <v>130</v>
      </c>
      <c r="D6">
        <v>1</v>
      </c>
      <c r="E6">
        <v>1</v>
      </c>
      <c r="F6" s="2">
        <v>43586.632534722223</v>
      </c>
      <c r="G6" s="3">
        <v>43525</v>
      </c>
      <c r="H6" s="3">
        <v>43555</v>
      </c>
      <c r="I6" s="1" t="s">
        <v>131</v>
      </c>
      <c r="J6">
        <v>1234</v>
      </c>
      <c r="K6">
        <v>0</v>
      </c>
      <c r="L6" s="1" t="s">
        <v>257</v>
      </c>
      <c r="N6" s="1" t="s">
        <v>132</v>
      </c>
      <c r="O6" s="1" t="s">
        <v>351</v>
      </c>
      <c r="P6" s="1" t="s">
        <v>58</v>
      </c>
      <c r="Q6" s="1" t="s">
        <v>58</v>
      </c>
      <c r="R6" s="1" t="s">
        <v>352</v>
      </c>
      <c r="S6">
        <v>19</v>
      </c>
      <c r="T6" s="1" t="s">
        <v>353</v>
      </c>
      <c r="U6" s="1" t="s">
        <v>354</v>
      </c>
      <c r="V6" s="1" t="s">
        <v>58</v>
      </c>
      <c r="W6" s="1"/>
      <c r="X6" s="3"/>
      <c r="Y6" s="1"/>
      <c r="Z6" s="1"/>
      <c r="AA6" s="1"/>
      <c r="AB6" s="1"/>
      <c r="AC6" s="1"/>
      <c r="AD6" s="1"/>
      <c r="AG6" s="3"/>
      <c r="BC6" s="1"/>
      <c r="BF6">
        <v>4</v>
      </c>
      <c r="BG6">
        <v>20036.7</v>
      </c>
      <c r="BH6">
        <v>0.23</v>
      </c>
      <c r="BI6">
        <v>0.08</v>
      </c>
      <c r="BJ6">
        <v>0.05</v>
      </c>
      <c r="BK6">
        <v>0</v>
      </c>
      <c r="BL6">
        <v>0</v>
      </c>
      <c r="BM6" s="1" t="s">
        <v>134</v>
      </c>
      <c r="BN6" s="1" t="s">
        <v>355</v>
      </c>
      <c r="BO6" s="1" t="s">
        <v>347</v>
      </c>
      <c r="BP6" s="1" t="s">
        <v>239</v>
      </c>
      <c r="BQ6">
        <v>1</v>
      </c>
      <c r="BR6">
        <v>5600</v>
      </c>
      <c r="BS6">
        <v>5600</v>
      </c>
      <c r="BT6" s="1" t="s">
        <v>169</v>
      </c>
      <c r="BW6">
        <v>4</v>
      </c>
      <c r="BX6">
        <v>16290</v>
      </c>
    </row>
    <row r="7" spans="1:76" x14ac:dyDescent="0.35">
      <c r="A7" s="1" t="s">
        <v>236</v>
      </c>
      <c r="B7" s="1" t="s">
        <v>237</v>
      </c>
      <c r="C7" s="1" t="s">
        <v>130</v>
      </c>
      <c r="D7">
        <v>1</v>
      </c>
      <c r="E7">
        <v>1</v>
      </c>
      <c r="F7" s="2">
        <v>43586.632534722223</v>
      </c>
      <c r="G7" s="3">
        <v>43525</v>
      </c>
      <c r="H7" s="3">
        <v>43555</v>
      </c>
      <c r="I7" s="1" t="s">
        <v>131</v>
      </c>
      <c r="J7">
        <v>1234</v>
      </c>
      <c r="K7">
        <v>0</v>
      </c>
      <c r="L7" s="1" t="s">
        <v>257</v>
      </c>
      <c r="N7" s="1" t="s">
        <v>132</v>
      </c>
      <c r="O7" s="1" t="s">
        <v>351</v>
      </c>
      <c r="P7" s="1" t="s">
        <v>58</v>
      </c>
      <c r="Q7" s="1" t="s">
        <v>58</v>
      </c>
      <c r="R7" s="1" t="s">
        <v>352</v>
      </c>
      <c r="S7">
        <v>19</v>
      </c>
      <c r="T7" s="1" t="s">
        <v>353</v>
      </c>
      <c r="U7" s="1" t="s">
        <v>354</v>
      </c>
      <c r="V7" s="1" t="s">
        <v>58</v>
      </c>
      <c r="W7" s="1"/>
      <c r="X7" s="3"/>
      <c r="Y7" s="1"/>
      <c r="Z7" s="1"/>
      <c r="AA7" s="1"/>
      <c r="AB7" s="1"/>
      <c r="AC7" s="1"/>
      <c r="AD7" s="1"/>
      <c r="AG7" s="3"/>
      <c r="BC7" s="1"/>
      <c r="BF7">
        <v>4</v>
      </c>
      <c r="BG7">
        <v>20036.7</v>
      </c>
      <c r="BH7">
        <v>0.23</v>
      </c>
      <c r="BI7">
        <v>0.08</v>
      </c>
      <c r="BJ7">
        <v>0.05</v>
      </c>
      <c r="BK7">
        <v>0</v>
      </c>
      <c r="BL7">
        <v>0</v>
      </c>
      <c r="BM7" s="1" t="s">
        <v>134</v>
      </c>
      <c r="BN7" s="1" t="s">
        <v>273</v>
      </c>
      <c r="BO7" s="1" t="s">
        <v>347</v>
      </c>
      <c r="BP7" s="1" t="s">
        <v>239</v>
      </c>
      <c r="BQ7">
        <v>1</v>
      </c>
      <c r="BR7">
        <v>4900</v>
      </c>
      <c r="BS7">
        <v>4900</v>
      </c>
      <c r="BT7" s="1" t="s">
        <v>169</v>
      </c>
      <c r="BW7">
        <v>4</v>
      </c>
      <c r="BX7">
        <v>16290</v>
      </c>
    </row>
    <row r="8" spans="1:76" x14ac:dyDescent="0.35">
      <c r="A8" s="1" t="s">
        <v>236</v>
      </c>
      <c r="B8" s="1" t="s">
        <v>237</v>
      </c>
      <c r="C8" s="1" t="s">
        <v>130</v>
      </c>
      <c r="D8">
        <v>1</v>
      </c>
      <c r="E8">
        <v>1</v>
      </c>
      <c r="F8" s="2">
        <v>43586.632534722223</v>
      </c>
      <c r="G8" s="3">
        <v>43525</v>
      </c>
      <c r="H8" s="3">
        <v>43555</v>
      </c>
      <c r="I8" s="1" t="s">
        <v>131</v>
      </c>
      <c r="J8">
        <v>1234</v>
      </c>
      <c r="K8">
        <v>0</v>
      </c>
      <c r="L8" s="1" t="s">
        <v>257</v>
      </c>
      <c r="N8" s="1" t="s">
        <v>132</v>
      </c>
      <c r="O8" s="1" t="s">
        <v>351</v>
      </c>
      <c r="P8" s="1" t="s">
        <v>58</v>
      </c>
      <c r="Q8" s="1" t="s">
        <v>58</v>
      </c>
      <c r="R8" s="1" t="s">
        <v>352</v>
      </c>
      <c r="S8">
        <v>19</v>
      </c>
      <c r="T8" s="1" t="s">
        <v>353</v>
      </c>
      <c r="U8" s="1" t="s">
        <v>354</v>
      </c>
      <c r="V8" s="1" t="s">
        <v>58</v>
      </c>
      <c r="W8" s="1"/>
      <c r="X8" s="3"/>
      <c r="Y8" s="1"/>
      <c r="Z8" s="1"/>
      <c r="AA8" s="1"/>
      <c r="AB8" s="1"/>
      <c r="AC8" s="1"/>
      <c r="AD8" s="1"/>
      <c r="AG8" s="3"/>
      <c r="BC8" s="1"/>
      <c r="BF8">
        <v>4</v>
      </c>
      <c r="BG8">
        <v>20036.7</v>
      </c>
      <c r="BH8">
        <v>0.23</v>
      </c>
      <c r="BI8">
        <v>0.08</v>
      </c>
      <c r="BJ8">
        <v>0.05</v>
      </c>
      <c r="BK8">
        <v>0</v>
      </c>
      <c r="BL8">
        <v>0</v>
      </c>
      <c r="BM8" s="1" t="s">
        <v>134</v>
      </c>
      <c r="BN8" s="1" t="s">
        <v>274</v>
      </c>
      <c r="BO8" s="1" t="s">
        <v>347</v>
      </c>
      <c r="BP8" s="1" t="s">
        <v>239</v>
      </c>
      <c r="BQ8">
        <v>1</v>
      </c>
      <c r="BR8">
        <v>1900</v>
      </c>
      <c r="BS8">
        <v>1900</v>
      </c>
      <c r="BT8" s="1" t="s">
        <v>169</v>
      </c>
      <c r="BW8">
        <v>4</v>
      </c>
      <c r="BX8">
        <v>16290</v>
      </c>
    </row>
    <row r="9" spans="1:76" x14ac:dyDescent="0.35">
      <c r="A9" s="1" t="s">
        <v>236</v>
      </c>
      <c r="B9" s="1" t="s">
        <v>237</v>
      </c>
      <c r="C9" s="1" t="s">
        <v>130</v>
      </c>
      <c r="D9">
        <v>1</v>
      </c>
      <c r="E9">
        <v>1</v>
      </c>
      <c r="F9" s="2">
        <v>43586.632534722223</v>
      </c>
      <c r="G9" s="3">
        <v>43525</v>
      </c>
      <c r="H9" s="3">
        <v>43555</v>
      </c>
      <c r="I9" s="1" t="s">
        <v>131</v>
      </c>
      <c r="J9">
        <v>1234</v>
      </c>
      <c r="K9">
        <v>0</v>
      </c>
      <c r="L9" s="1" t="s">
        <v>257</v>
      </c>
      <c r="N9" s="1" t="s">
        <v>132</v>
      </c>
      <c r="O9" s="1" t="s">
        <v>351</v>
      </c>
      <c r="P9" s="1" t="s">
        <v>58</v>
      </c>
      <c r="Q9" s="1" t="s">
        <v>58</v>
      </c>
      <c r="R9" s="1" t="s">
        <v>352</v>
      </c>
      <c r="S9">
        <v>19</v>
      </c>
      <c r="T9" s="1" t="s">
        <v>353</v>
      </c>
      <c r="U9" s="1" t="s">
        <v>354</v>
      </c>
      <c r="V9" s="1" t="s">
        <v>58</v>
      </c>
      <c r="W9" s="1"/>
      <c r="X9" s="3"/>
      <c r="Y9" s="1"/>
      <c r="Z9" s="1"/>
      <c r="AA9" s="1"/>
      <c r="AB9" s="1"/>
      <c r="AC9" s="1"/>
      <c r="AD9" s="1"/>
      <c r="AG9" s="3"/>
      <c r="BC9" s="1"/>
      <c r="BF9">
        <v>4</v>
      </c>
      <c r="BG9">
        <v>20036.7</v>
      </c>
      <c r="BH9">
        <v>0.23</v>
      </c>
      <c r="BI9">
        <v>0.08</v>
      </c>
      <c r="BJ9">
        <v>0.05</v>
      </c>
      <c r="BK9">
        <v>0</v>
      </c>
      <c r="BL9">
        <v>0</v>
      </c>
      <c r="BM9" s="1" t="s">
        <v>134</v>
      </c>
      <c r="BN9" s="1" t="s">
        <v>275</v>
      </c>
      <c r="BO9" s="1" t="s">
        <v>347</v>
      </c>
      <c r="BP9" s="1" t="s">
        <v>239</v>
      </c>
      <c r="BQ9">
        <v>1</v>
      </c>
      <c r="BR9">
        <v>3890</v>
      </c>
      <c r="BS9">
        <v>3890</v>
      </c>
      <c r="BT9" s="1" t="s">
        <v>169</v>
      </c>
      <c r="BW9">
        <v>4</v>
      </c>
      <c r="BX9">
        <v>16290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3"/>
  <sheetViews>
    <sheetView topLeftCell="AC1" workbookViewId="0">
      <selection activeCell="AF3" sqref="AF3"/>
    </sheetView>
  </sheetViews>
  <sheetFormatPr defaultRowHeight="14.5" x14ac:dyDescent="0.35"/>
  <cols>
    <col min="1" max="1" width="19.453125" bestFit="1" customWidth="1"/>
    <col min="2" max="2" width="15.81640625" bestFit="1" customWidth="1"/>
    <col min="3" max="3" width="15" bestFit="1" customWidth="1"/>
    <col min="4" max="4" width="23" bestFit="1" customWidth="1"/>
    <col min="5" max="5" width="16.08984375" bestFit="1" customWidth="1"/>
    <col min="6" max="6" width="24.7265625" bestFit="1" customWidth="1"/>
    <col min="7" max="7" width="13" bestFit="1" customWidth="1"/>
    <col min="8" max="8" width="12.90625" bestFit="1" customWidth="1"/>
    <col min="9" max="9" width="24.26953125" bestFit="1" customWidth="1"/>
    <col min="10" max="10" width="15.90625" bestFit="1" customWidth="1"/>
    <col min="11" max="11" width="9.453125" customWidth="1"/>
    <col min="12" max="12" width="19.7265625" customWidth="1"/>
    <col min="13" max="13" width="12.54296875" bestFit="1" customWidth="1"/>
    <col min="14" max="14" width="14.26953125" bestFit="1" customWidth="1"/>
    <col min="15" max="15" width="18.81640625" bestFit="1" customWidth="1"/>
    <col min="16" max="16" width="12.36328125" bestFit="1" customWidth="1"/>
    <col min="17" max="17" width="12" bestFit="1" customWidth="1"/>
    <col min="18" max="18" width="13" bestFit="1" customWidth="1"/>
    <col min="19" max="19" width="13.6328125" bestFit="1" customWidth="1"/>
    <col min="20" max="20" width="17.26953125" bestFit="1" customWidth="1"/>
    <col min="21" max="21" width="17.90625" bestFit="1" customWidth="1"/>
    <col min="22" max="22" width="12.08984375" bestFit="1" customWidth="1"/>
    <col min="23" max="23" width="5.81640625" bestFit="1" customWidth="1"/>
    <col min="24" max="24" width="9.90625" bestFit="1" customWidth="1"/>
    <col min="25" max="25" width="13.08984375" bestFit="1" customWidth="1"/>
    <col min="26" max="26" width="10.81640625" customWidth="1"/>
    <col min="27" max="27" width="30.36328125" customWidth="1"/>
    <col min="28" max="28" width="19.7265625" customWidth="1"/>
    <col min="29" max="29" width="30.90625" customWidth="1"/>
    <col min="30" max="30" width="10.81640625" bestFit="1" customWidth="1"/>
    <col min="31" max="32" width="10.7265625" customWidth="1"/>
    <col min="33" max="33" width="9.90625" bestFit="1" customWidth="1"/>
    <col min="34" max="44" width="12.6328125" bestFit="1" customWidth="1"/>
    <col min="45" max="52" width="10.6328125" bestFit="1" customWidth="1"/>
    <col min="53" max="54" width="14.6328125" bestFit="1" customWidth="1"/>
    <col min="55" max="55" width="18.6328125" bestFit="1" customWidth="1"/>
    <col min="56" max="56" width="15.90625" bestFit="1" customWidth="1"/>
    <col min="57" max="57" width="16.6328125" bestFit="1" customWidth="1"/>
    <col min="58" max="58" width="17.08984375" bestFit="1" customWidth="1"/>
    <col min="59" max="59" width="19.08984375" bestFit="1" customWidth="1"/>
    <col min="60" max="64" width="13.6328125" bestFit="1" customWidth="1"/>
    <col min="65" max="65" width="6.81640625" bestFit="1" customWidth="1"/>
    <col min="66" max="66" width="13.08984375" bestFit="1" customWidth="1"/>
    <col min="67" max="67" width="9.6328125" customWidth="1"/>
    <col min="68" max="68" width="10.81640625" bestFit="1" customWidth="1"/>
    <col min="69" max="69" width="10.7265625" bestFit="1" customWidth="1"/>
    <col min="70" max="70" width="10.81640625" bestFit="1" customWidth="1"/>
    <col min="71" max="72" width="10.6328125" bestFit="1" customWidth="1"/>
    <col min="73" max="73" width="23.81640625" bestFit="1" customWidth="1"/>
    <col min="74" max="74" width="25.81640625" bestFit="1" customWidth="1"/>
  </cols>
  <sheetData>
    <row r="1" spans="1:74" x14ac:dyDescent="0.35">
      <c r="A1" t="s">
        <v>178</v>
      </c>
      <c r="B1" t="s">
        <v>1</v>
      </c>
      <c r="C1" t="s">
        <v>2</v>
      </c>
      <c r="D1" t="s">
        <v>179</v>
      </c>
      <c r="E1" t="s">
        <v>180</v>
      </c>
      <c r="F1" t="s">
        <v>181</v>
      </c>
      <c r="G1" t="s">
        <v>182</v>
      </c>
      <c r="H1" t="s">
        <v>183</v>
      </c>
      <c r="I1" t="s">
        <v>184</v>
      </c>
      <c r="J1" t="s">
        <v>185</v>
      </c>
      <c r="K1" t="s">
        <v>68</v>
      </c>
      <c r="L1" t="s">
        <v>69</v>
      </c>
      <c r="M1" t="s">
        <v>70</v>
      </c>
      <c r="N1" t="s">
        <v>71</v>
      </c>
      <c r="O1" t="s">
        <v>72</v>
      </c>
      <c r="P1" t="s">
        <v>73</v>
      </c>
      <c r="Q1" t="s">
        <v>74</v>
      </c>
      <c r="R1" t="s">
        <v>75</v>
      </c>
      <c r="S1" t="s">
        <v>76</v>
      </c>
      <c r="T1" t="s">
        <v>77</v>
      </c>
      <c r="U1" t="s">
        <v>78</v>
      </c>
      <c r="V1" t="s">
        <v>79</v>
      </c>
      <c r="W1" t="s">
        <v>80</v>
      </c>
      <c r="X1" t="s">
        <v>186</v>
      </c>
      <c r="Y1" t="s">
        <v>187</v>
      </c>
      <c r="Z1" t="s">
        <v>188</v>
      </c>
      <c r="AA1" t="s">
        <v>189</v>
      </c>
      <c r="AB1" t="s">
        <v>190</v>
      </c>
      <c r="AC1" t="s">
        <v>191</v>
      </c>
      <c r="AD1" t="s">
        <v>192</v>
      </c>
      <c r="AE1" t="s">
        <v>193</v>
      </c>
      <c r="AF1" t="s">
        <v>194</v>
      </c>
      <c r="AG1" t="s">
        <v>195</v>
      </c>
      <c r="AH1" t="s">
        <v>196</v>
      </c>
      <c r="AI1" t="s">
        <v>197</v>
      </c>
      <c r="AJ1" t="s">
        <v>198</v>
      </c>
      <c r="AK1" t="s">
        <v>199</v>
      </c>
      <c r="AL1" t="s">
        <v>200</v>
      </c>
      <c r="AM1" t="s">
        <v>201</v>
      </c>
      <c r="AN1" t="s">
        <v>202</v>
      </c>
      <c r="AO1" t="s">
        <v>203</v>
      </c>
      <c r="AP1" t="s">
        <v>204</v>
      </c>
      <c r="AQ1" t="s">
        <v>205</v>
      </c>
      <c r="AR1" t="s">
        <v>206</v>
      </c>
      <c r="AS1" t="s">
        <v>207</v>
      </c>
      <c r="AT1" t="s">
        <v>208</v>
      </c>
      <c r="AU1" t="s">
        <v>209</v>
      </c>
      <c r="AV1" t="s">
        <v>210</v>
      </c>
      <c r="AW1" t="s">
        <v>211</v>
      </c>
      <c r="AX1" t="s">
        <v>212</v>
      </c>
      <c r="AY1" t="s">
        <v>213</v>
      </c>
      <c r="AZ1" t="s">
        <v>214</v>
      </c>
      <c r="BA1" t="s">
        <v>215</v>
      </c>
      <c r="BB1" t="s">
        <v>216</v>
      </c>
      <c r="BC1" t="s">
        <v>217</v>
      </c>
      <c r="BD1" t="s">
        <v>218</v>
      </c>
      <c r="BE1" t="s">
        <v>219</v>
      </c>
      <c r="BF1" t="s">
        <v>220</v>
      </c>
      <c r="BG1" t="s">
        <v>221</v>
      </c>
      <c r="BH1" t="s">
        <v>222</v>
      </c>
      <c r="BI1" t="s">
        <v>223</v>
      </c>
      <c r="BJ1" t="s">
        <v>224</v>
      </c>
      <c r="BK1" t="s">
        <v>225</v>
      </c>
      <c r="BL1" t="s">
        <v>226</v>
      </c>
      <c r="BM1" t="s">
        <v>126</v>
      </c>
      <c r="BN1" t="s">
        <v>227</v>
      </c>
      <c r="BO1" t="s">
        <v>228</v>
      </c>
      <c r="BP1" t="s">
        <v>229</v>
      </c>
      <c r="BQ1" t="s">
        <v>230</v>
      </c>
      <c r="BR1" t="s">
        <v>231</v>
      </c>
      <c r="BS1" t="s">
        <v>232</v>
      </c>
      <c r="BT1" t="s">
        <v>233</v>
      </c>
      <c r="BU1" t="s">
        <v>234</v>
      </c>
      <c r="BV1" t="s">
        <v>235</v>
      </c>
    </row>
    <row r="2" spans="1:74" x14ac:dyDescent="0.35">
      <c r="A2" s="1" t="s">
        <v>236</v>
      </c>
      <c r="B2" s="1" t="s">
        <v>237</v>
      </c>
      <c r="C2" s="1" t="s">
        <v>130</v>
      </c>
      <c r="D2">
        <v>1</v>
      </c>
      <c r="E2">
        <v>1</v>
      </c>
      <c r="F2" s="2">
        <v>43586.632534722223</v>
      </c>
      <c r="G2" s="3">
        <v>43525</v>
      </c>
      <c r="H2" s="3">
        <v>43555</v>
      </c>
      <c r="I2" s="1" t="s">
        <v>177</v>
      </c>
      <c r="J2">
        <v>1234</v>
      </c>
      <c r="K2">
        <v>0</v>
      </c>
      <c r="L2" s="1" t="s">
        <v>257</v>
      </c>
      <c r="N2" s="1" t="s">
        <v>132</v>
      </c>
      <c r="O2" s="1" t="s">
        <v>351</v>
      </c>
      <c r="P2" s="1" t="s">
        <v>58</v>
      </c>
      <c r="Q2" s="1" t="s">
        <v>58</v>
      </c>
      <c r="R2" s="1" t="s">
        <v>352</v>
      </c>
      <c r="S2">
        <v>19</v>
      </c>
      <c r="T2" s="1" t="s">
        <v>353</v>
      </c>
      <c r="U2" s="1" t="s">
        <v>354</v>
      </c>
      <c r="V2" s="1" t="s">
        <v>58</v>
      </c>
      <c r="W2" s="1" t="s">
        <v>134</v>
      </c>
      <c r="X2" s="3">
        <v>43551</v>
      </c>
      <c r="Y2" s="1" t="s">
        <v>362</v>
      </c>
      <c r="Z2" s="1" t="s">
        <v>360</v>
      </c>
      <c r="AA2" s="1" t="s">
        <v>361</v>
      </c>
      <c r="AB2" s="1" t="s">
        <v>257</v>
      </c>
      <c r="AC2" s="1" t="s">
        <v>356</v>
      </c>
      <c r="AD2" s="1" t="s">
        <v>132</v>
      </c>
      <c r="AE2">
        <v>0</v>
      </c>
      <c r="AF2">
        <v>453627180</v>
      </c>
      <c r="AG2" s="3">
        <v>43551</v>
      </c>
      <c r="AH2">
        <v>4723.07</v>
      </c>
      <c r="AI2">
        <v>1086.31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S2">
        <v>5809.38</v>
      </c>
      <c r="AT2" t="b">
        <v>0</v>
      </c>
      <c r="AU2" t="b">
        <v>0</v>
      </c>
      <c r="AV2" t="b">
        <v>0</v>
      </c>
      <c r="AW2" t="b">
        <v>0</v>
      </c>
      <c r="AX2" t="b">
        <v>0</v>
      </c>
      <c r="AY2" t="b">
        <v>0</v>
      </c>
      <c r="AZ2" t="b">
        <v>0</v>
      </c>
      <c r="BA2" t="b">
        <v>0</v>
      </c>
      <c r="BB2" t="b">
        <v>0</v>
      </c>
      <c r="BC2" s="1" t="s">
        <v>173</v>
      </c>
      <c r="BD2">
        <v>0</v>
      </c>
      <c r="BE2">
        <v>0</v>
      </c>
      <c r="BF2">
        <v>1</v>
      </c>
      <c r="BG2">
        <v>5809.38</v>
      </c>
      <c r="BH2">
        <v>0.23</v>
      </c>
      <c r="BI2">
        <v>0.08</v>
      </c>
      <c r="BJ2">
        <v>0.05</v>
      </c>
      <c r="BK2">
        <v>0</v>
      </c>
      <c r="BL2">
        <v>0</v>
      </c>
      <c r="BM2" s="1"/>
      <c r="BN2" s="1"/>
      <c r="BO2" s="1"/>
      <c r="BP2" s="1"/>
      <c r="BT2" s="1"/>
      <c r="BU2">
        <v>1</v>
      </c>
      <c r="BV2">
        <v>1100</v>
      </c>
    </row>
    <row r="3" spans="1:74" x14ac:dyDescent="0.35">
      <c r="A3" s="1" t="s">
        <v>236</v>
      </c>
      <c r="B3" s="1" t="s">
        <v>237</v>
      </c>
      <c r="C3" s="1" t="s">
        <v>130</v>
      </c>
      <c r="D3">
        <v>1</v>
      </c>
      <c r="E3">
        <v>1</v>
      </c>
      <c r="F3" s="2">
        <v>43586.632534722223</v>
      </c>
      <c r="G3" s="3">
        <v>43525</v>
      </c>
      <c r="H3" s="3">
        <v>43555</v>
      </c>
      <c r="I3" s="1" t="s">
        <v>177</v>
      </c>
      <c r="J3">
        <v>1234</v>
      </c>
      <c r="K3">
        <v>0</v>
      </c>
      <c r="L3" s="1" t="s">
        <v>257</v>
      </c>
      <c r="N3" s="1" t="s">
        <v>132</v>
      </c>
      <c r="O3" s="1" t="s">
        <v>351</v>
      </c>
      <c r="P3" s="1" t="s">
        <v>58</v>
      </c>
      <c r="Q3" s="1" t="s">
        <v>58</v>
      </c>
      <c r="R3" s="1" t="s">
        <v>352</v>
      </c>
      <c r="S3">
        <v>19</v>
      </c>
      <c r="T3" s="1" t="s">
        <v>353</v>
      </c>
      <c r="U3" s="1" t="s">
        <v>354</v>
      </c>
      <c r="V3" s="1" t="s">
        <v>58</v>
      </c>
      <c r="W3" s="1"/>
      <c r="X3" s="3"/>
      <c r="Y3" s="1"/>
      <c r="Z3" s="1"/>
      <c r="AA3" s="1"/>
      <c r="AB3" s="1"/>
      <c r="AC3" s="1"/>
      <c r="AD3" s="1"/>
      <c r="AG3" s="3"/>
      <c r="BC3" s="1"/>
      <c r="BF3">
        <v>1</v>
      </c>
      <c r="BG3">
        <v>5809.38</v>
      </c>
      <c r="BH3">
        <v>0.23</v>
      </c>
      <c r="BI3">
        <v>0.08</v>
      </c>
      <c r="BJ3">
        <v>0.05</v>
      </c>
      <c r="BK3">
        <v>0</v>
      </c>
      <c r="BL3">
        <v>0</v>
      </c>
      <c r="BM3" s="1" t="s">
        <v>134</v>
      </c>
      <c r="BN3" s="1" t="s">
        <v>362</v>
      </c>
      <c r="BO3" s="1" t="s">
        <v>347</v>
      </c>
      <c r="BP3" s="1" t="s">
        <v>239</v>
      </c>
      <c r="BQ3">
        <v>1</v>
      </c>
      <c r="BR3">
        <v>1100</v>
      </c>
      <c r="BS3">
        <v>1100</v>
      </c>
      <c r="BT3" s="1" t="s">
        <v>169</v>
      </c>
      <c r="BU3">
        <v>1</v>
      </c>
      <c r="BV3">
        <v>1100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START</vt:lpstr>
      <vt:lpstr>UZGODNIENIE</vt:lpstr>
      <vt:lpstr>JPK_VAT</vt:lpstr>
      <vt:lpstr>zapisy</vt:lpstr>
      <vt:lpstr>JPK_KR</vt:lpstr>
      <vt:lpstr>JPK_FA_PLN</vt:lpstr>
      <vt:lpstr>JPK_FA_EUR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Chomuszko</dc:creator>
  <cp:lastModifiedBy>Magdalena Chomuszko</cp:lastModifiedBy>
  <dcterms:created xsi:type="dcterms:W3CDTF">2018-11-29T19:14:39Z</dcterms:created>
  <dcterms:modified xsi:type="dcterms:W3CDTF">2019-07-08T18:37:30Z</dcterms:modified>
</cp:coreProperties>
</file>