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GDA\Nauczanie RAchunkowości\Ksiązka_Rachunkowość_inaczej\E-SPRAWOZDANIA, JPK, CIT-8\Raporty\Raporty_wersja_final\"/>
    </mc:Choice>
  </mc:AlternateContent>
  <bookViews>
    <workbookView xWindow="0" yWindow="0" windowWidth="19180" windowHeight="7030"/>
  </bookViews>
  <sheets>
    <sheet name="START" sheetId="6" r:id="rId1"/>
    <sheet name="UZGODNIENIE" sheetId="3" r:id="rId2"/>
    <sheet name="TP" sheetId="5" state="hidden" r:id="rId3"/>
    <sheet name="JPK_MAG" sheetId="1" r:id="rId4"/>
    <sheet name="JPK_KR" sheetId="2" r:id="rId5"/>
  </sheets>
  <calcPr calcId="162913"/>
  <pivotCaches>
    <pivotCache cacheId="0" r:id="rId6"/>
  </pivotCaches>
</workbook>
</file>

<file path=xl/calcChain.xml><?xml version="1.0" encoding="utf-8"?>
<calcChain xmlns="http://schemas.openxmlformats.org/spreadsheetml/2006/main">
  <c r="B2" i="5" l="1"/>
  <c r="J10" i="3" s="1"/>
  <c r="C2" i="5"/>
  <c r="J11" i="3" s="1"/>
  <c r="A2" i="5"/>
  <c r="J12" i="3" s="1"/>
  <c r="D10" i="3"/>
  <c r="E10" i="3"/>
  <c r="F10" i="3"/>
  <c r="E10" i="6"/>
  <c r="C10" i="6"/>
  <c r="K10" i="3" l="1"/>
  <c r="K13" i="3" s="1"/>
  <c r="L11" i="3"/>
  <c r="L12" i="3"/>
  <c r="G10" i="3"/>
  <c r="D11" i="3"/>
  <c r="E11" i="3"/>
  <c r="E12" i="3" s="1"/>
  <c r="G4" i="3"/>
  <c r="E4" i="3"/>
  <c r="F11" i="3"/>
  <c r="F12" i="3" s="1"/>
  <c r="G3" i="3"/>
  <c r="E3" i="3"/>
  <c r="K6" i="3" l="1"/>
  <c r="L13" i="3"/>
  <c r="L6" i="3" s="1"/>
  <c r="G11" i="3"/>
</calcChain>
</file>

<file path=xl/connections.xml><?xml version="1.0" encoding="utf-8"?>
<connections xmlns="http://schemas.openxmlformats.org/spreadsheetml/2006/main">
  <connection id="1" name="JPK_KR_20180101_20180131_48780d03 (1)" type="4" refreshedVersion="0" background="1">
    <webPr xml="1" sourceData="1" parsePre="1" consecutive="1" url="C:\Users\Laptop\Downloads\JPK_KR_20190301_20190331_32da9e2c.xml" htmlTables="1"/>
  </connection>
  <connection id="2" name="JPK_MAG_20180101_20180131_48a9c373" type="4" refreshedVersion="0" background="1">
    <webPr xml="1" sourceData="1" url="C:\Users\Laptop\Downloads\JPK_MAG_20190301_20190331_3250bc04.xml" htmlTables="1" htmlFormat="all"/>
  </connection>
</connections>
</file>

<file path=xl/sharedStrings.xml><?xml version="1.0" encoding="utf-8"?>
<sst xmlns="http://schemas.openxmlformats.org/spreadsheetml/2006/main" count="2142" uniqueCount="337">
  <si>
    <t>ns1:KodFormularza</t>
  </si>
  <si>
    <t>kodSystemowy</t>
  </si>
  <si>
    <t>wersjaSchemy</t>
  </si>
  <si>
    <t>ns1:WariantFormularza</t>
  </si>
  <si>
    <t>ns1:CelZlozenia</t>
  </si>
  <si>
    <t>ns1:DataWytworzeniaJPK</t>
  </si>
  <si>
    <t>ns1:DataOd</t>
  </si>
  <si>
    <t>ns1:DataDo</t>
  </si>
  <si>
    <t>ns1:DomyslnyKodWaluty</t>
  </si>
  <si>
    <t>ns1:KodUrzedu</t>
  </si>
  <si>
    <t>ns2:NIP</t>
  </si>
  <si>
    <t>ns2:PelnaNazwa</t>
  </si>
  <si>
    <t>ns2:REGON</t>
  </si>
  <si>
    <t>ns2:KodKraju</t>
  </si>
  <si>
    <t>ns2:Wojewodztwo</t>
  </si>
  <si>
    <t>ns2:Powiat</t>
  </si>
  <si>
    <t>ns2:Gmina</t>
  </si>
  <si>
    <t>ns2:Ulica</t>
  </si>
  <si>
    <t>ns2:NrDomu</t>
  </si>
  <si>
    <t>ns2:Miejscowosc</t>
  </si>
  <si>
    <t>ns2:KodPocztowy</t>
  </si>
  <si>
    <t>ns2:Poczta</t>
  </si>
  <si>
    <t>ns1:Magazyn</t>
  </si>
  <si>
    <t>ns1:NumerPZ</t>
  </si>
  <si>
    <t>ns1:DataPZ</t>
  </si>
  <si>
    <t>ns1:WartoscPZ</t>
  </si>
  <si>
    <t>ns1:DataOtrzymaniaPZ</t>
  </si>
  <si>
    <t>ns1:Dostawca</t>
  </si>
  <si>
    <t>ns1:Numer2PZ</t>
  </si>
  <si>
    <t>ns1:KodTowaruPZ</t>
  </si>
  <si>
    <t>ns1:NazwaTowaruPZ</t>
  </si>
  <si>
    <t>ns1:IloscPrzyjetaPZ</t>
  </si>
  <si>
    <t>ns1:JednostkaMiaryPZ</t>
  </si>
  <si>
    <t>ns1:CenaJednPZ</t>
  </si>
  <si>
    <t>ns1:WartoscPozycjiPZ</t>
  </si>
  <si>
    <t>ns1:LiczbaPZ</t>
  </si>
  <si>
    <t>ns1:SumaPZ</t>
  </si>
  <si>
    <t>ns1:NumerWZ</t>
  </si>
  <si>
    <t>ns1:DataWZ</t>
  </si>
  <si>
    <t>ns1:WartoscWZ</t>
  </si>
  <si>
    <t>ns1:DataWydaniaWZ</t>
  </si>
  <si>
    <t>ns1:OdbiorcaWZ</t>
  </si>
  <si>
    <t>ns1:NumerFaWZ</t>
  </si>
  <si>
    <t>ns1:DataFaWZ</t>
  </si>
  <si>
    <t>ns1:Numer2WZ</t>
  </si>
  <si>
    <t>ns1:KodTowaruWZ</t>
  </si>
  <si>
    <t>ns1:NazwaTowaruWZ</t>
  </si>
  <si>
    <t>ns1:IloscWydanaWZ</t>
  </si>
  <si>
    <t>ns1:JednostkaMiaryWZ</t>
  </si>
  <si>
    <t>ns1:CenaJednWZ</t>
  </si>
  <si>
    <t>ns1:WartoscPozycjiWZ</t>
  </si>
  <si>
    <t>ns1:LiczbaWZ</t>
  </si>
  <si>
    <t>ns1:SumaWZ</t>
  </si>
  <si>
    <t>ns1:NumerRW</t>
  </si>
  <si>
    <t>ns1:DataRW</t>
  </si>
  <si>
    <t>ns1:WartoscRW</t>
  </si>
  <si>
    <t>ns1:DataWydaniaRW</t>
  </si>
  <si>
    <t>ns1:Numer2RW</t>
  </si>
  <si>
    <t>ns1:KodTowaruRW</t>
  </si>
  <si>
    <t>ns1:NazwaTowaruRW</t>
  </si>
  <si>
    <t>ns1:IloscWydanaRW</t>
  </si>
  <si>
    <t>ns1:JednostkaMiaryRW</t>
  </si>
  <si>
    <t>ns1:CenaJednRW</t>
  </si>
  <si>
    <t>ns1:WartoscPozycjiRW</t>
  </si>
  <si>
    <t>ns1:LiczbaRW</t>
  </si>
  <si>
    <t>ns1:SumaRW</t>
  </si>
  <si>
    <t>JPK_MAG</t>
  </si>
  <si>
    <t>JPK_MAG (1)</t>
  </si>
  <si>
    <t>1-0</t>
  </si>
  <si>
    <t>PLN</t>
  </si>
  <si>
    <t>PL</t>
  </si>
  <si>
    <t>mazowieckie</t>
  </si>
  <si>
    <t>BRAK</t>
  </si>
  <si>
    <t>Warszawa</t>
  </si>
  <si>
    <t>MAG</t>
  </si>
  <si>
    <t>szt</t>
  </si>
  <si>
    <t>ns3:KodFormularza</t>
  </si>
  <si>
    <t>ns3:WariantFormularza</t>
  </si>
  <si>
    <t>ns3:CelZlozenia</t>
  </si>
  <si>
    <t>ns3:DataWytworzeniaJPK</t>
  </si>
  <si>
    <t>ns3:DataOd</t>
  </si>
  <si>
    <t>ns3:DataDo</t>
  </si>
  <si>
    <t>ns3:DomyslnyKodWaluty</t>
  </si>
  <si>
    <t>ns3:KodUrzedu</t>
  </si>
  <si>
    <t>typ</t>
  </si>
  <si>
    <t>ns3:KodKonta</t>
  </si>
  <si>
    <t>ns3:OpisKonta</t>
  </si>
  <si>
    <t>ns3:TypKonta</t>
  </si>
  <si>
    <t>ns3:KodZespolu</t>
  </si>
  <si>
    <t>ns3:OpisZespolu</t>
  </si>
  <si>
    <t>ns3:KodKategorii</t>
  </si>
  <si>
    <t>ns3:OpisKategorii</t>
  </si>
  <si>
    <t>ns3:KodPodkategorii</t>
  </si>
  <si>
    <t>ns3:OpisPodkategorii</t>
  </si>
  <si>
    <t>ns3:BilansOtwarciaWinien</t>
  </si>
  <si>
    <t>ns3:BilansOtwarciaMa</t>
  </si>
  <si>
    <t>ns3:ObrotyWinien</t>
  </si>
  <si>
    <t>ns3:ObrotyMa</t>
  </si>
  <si>
    <t>ns3:ObrotyWinienNarast</t>
  </si>
  <si>
    <t>ns3:ObrotyMaNarast</t>
  </si>
  <si>
    <t>ns3:SaldoWinien</t>
  </si>
  <si>
    <t>ns3:SaldoMa</t>
  </si>
  <si>
    <t>ns3:LpZapisuDziennika</t>
  </si>
  <si>
    <t>ns3:NrZapisuDziennika</t>
  </si>
  <si>
    <t>ns3:OpisDziennika</t>
  </si>
  <si>
    <t>ns3:NrDowoduKsiegowego</t>
  </si>
  <si>
    <t>ns3:RodzajDowodu</t>
  </si>
  <si>
    <t>ns3:DataOperacji</t>
  </si>
  <si>
    <t>ns3:DataDowodu</t>
  </si>
  <si>
    <t>ns3:DataKsiegowania</t>
  </si>
  <si>
    <t>ns3:KodOperatora</t>
  </si>
  <si>
    <t>ns3:OpisOperacji</t>
  </si>
  <si>
    <t>ns3:DziennikKwotaOperacji</t>
  </si>
  <si>
    <t>ns3:LiczbaWierszyDziennika</t>
  </si>
  <si>
    <t>ns3:SumaKwotOperacji</t>
  </si>
  <si>
    <t>ns3:LpZapisu</t>
  </si>
  <si>
    <t>ns3:NrZapisu</t>
  </si>
  <si>
    <t>ns3:KodKontaWinien</t>
  </si>
  <si>
    <t>ns3:KwotaWinien</t>
  </si>
  <si>
    <t>ns3:OpisZapisuWinien</t>
  </si>
  <si>
    <t>ns3:KodKontaMa</t>
  </si>
  <si>
    <t>ns3:KwotaMa</t>
  </si>
  <si>
    <t>ns3:OpisZapisuMa</t>
  </si>
  <si>
    <t>ns3:KwotaWinienWaluta</t>
  </si>
  <si>
    <t>ns3:KodWalutyWinien</t>
  </si>
  <si>
    <t>ns3:KwotaMaWaluta</t>
  </si>
  <si>
    <t>ns3:KodWalutyMa</t>
  </si>
  <si>
    <t>ns3:LiczbaWierszyKontoZapisj</t>
  </si>
  <si>
    <t>ns3:SumaWinien</t>
  </si>
  <si>
    <t>ns3:SumaMa</t>
  </si>
  <si>
    <t>typ2</t>
  </si>
  <si>
    <t>typ3</t>
  </si>
  <si>
    <t>JPK_KR</t>
  </si>
  <si>
    <t>JPK_KR (1)</t>
  </si>
  <si>
    <t>G</t>
  </si>
  <si>
    <t>010-5</t>
  </si>
  <si>
    <t>201-2-1-6</t>
  </si>
  <si>
    <t>202-2-1-1</t>
  </si>
  <si>
    <t>221-1</t>
  </si>
  <si>
    <t>221-3-1</t>
  </si>
  <si>
    <t>490</t>
  </si>
  <si>
    <t>Materiały w magazynach</t>
  </si>
  <si>
    <t>bilansowe</t>
  </si>
  <si>
    <t>wynikowe</t>
  </si>
  <si>
    <t>Aktywa trwałe</t>
  </si>
  <si>
    <t>Rozrachunki i roszczenia</t>
  </si>
  <si>
    <t>Materiały i towary</t>
  </si>
  <si>
    <t>Koszty według rodzajów i ich rozliczenie</t>
  </si>
  <si>
    <t>Koszty według typów działalności i ich rozliczenie</t>
  </si>
  <si>
    <t>Przychody i koszty związane z ich osiąganiem</t>
  </si>
  <si>
    <t>Środki trwałe</t>
  </si>
  <si>
    <t>Rozrachunki krajowe z odbiorcami z tytułu dostaw i usług</t>
  </si>
  <si>
    <t>Rozrachunki krajowe z dostawcami z tytułu dostaw i usług</t>
  </si>
  <si>
    <t>Rozrachunki zagranicz. z dostawcami z tytułu dostaw i usług</t>
  </si>
  <si>
    <t>Rozrachunki z tytułu VAT</t>
  </si>
  <si>
    <t>Zużycie materiałów i energii</t>
  </si>
  <si>
    <t>Usługi obce</t>
  </si>
  <si>
    <t>1</t>
  </si>
  <si>
    <t>2</t>
  </si>
  <si>
    <t>4</t>
  </si>
  <si>
    <t>5</t>
  </si>
  <si>
    <t>6</t>
  </si>
  <si>
    <t>7</t>
  </si>
  <si>
    <t>2-1-6</t>
  </si>
  <si>
    <t>2-1-1</t>
  </si>
  <si>
    <t>2-1-11</t>
  </si>
  <si>
    <t>2-1-25</t>
  </si>
  <si>
    <t>3-1</t>
  </si>
  <si>
    <t>3-2</t>
  </si>
  <si>
    <t>1-9</t>
  </si>
  <si>
    <t>2-2</t>
  </si>
  <si>
    <t>34</t>
  </si>
  <si>
    <t>2-1-12</t>
  </si>
  <si>
    <t>2-1-20</t>
  </si>
  <si>
    <t>Faktura VAT sprzedaż</t>
  </si>
  <si>
    <t>Faktura VAT zakup</t>
  </si>
  <si>
    <t>-</t>
  </si>
  <si>
    <t>EUR</t>
  </si>
  <si>
    <t>Wn</t>
  </si>
  <si>
    <t>Ma</t>
  </si>
  <si>
    <t>Uzgodnienie za okres:</t>
  </si>
  <si>
    <t>do</t>
  </si>
  <si>
    <t>Saldo</t>
  </si>
  <si>
    <t>KR</t>
  </si>
  <si>
    <t>Konto</t>
  </si>
  <si>
    <t>PZ</t>
  </si>
  <si>
    <t>WZ</t>
  </si>
  <si>
    <t>RW</t>
  </si>
  <si>
    <t>BO</t>
  </si>
  <si>
    <t>(puste)</t>
  </si>
  <si>
    <t>Wejścia</t>
  </si>
  <si>
    <t>Wyjścia</t>
  </si>
  <si>
    <t>raport jest częścią książki</t>
  </si>
  <si>
    <t>okres</t>
  </si>
  <si>
    <t>Autor: Magdalena Chomuszko</t>
  </si>
  <si>
    <t>Instrukcja obsługi raportu znajduje się w w/w książce</t>
  </si>
  <si>
    <t>Uzgodnienie JPK_MAG z JPK_KR</t>
  </si>
  <si>
    <t>Firma Demonstracyjna</t>
  </si>
  <si>
    <t>lubelskie</t>
  </si>
  <si>
    <t>ul. Bazyliańska</t>
  </si>
  <si>
    <t>Zamość</t>
  </si>
  <si>
    <t>22-400</t>
  </si>
  <si>
    <t>19-PZ/0001(Admin)</t>
  </si>
  <si>
    <t>19-PZ/0002(Admin)</t>
  </si>
  <si>
    <t>19-PZ/0003(Admin)</t>
  </si>
  <si>
    <t>Atlas 14 silnik</t>
  </si>
  <si>
    <t>Diana 12F bęben</t>
  </si>
  <si>
    <t>Diana 12F grzałka</t>
  </si>
  <si>
    <t>Silnik odkurzacza Atlas 14</t>
  </si>
  <si>
    <t>Bęben do pralki Diana 12F</t>
  </si>
  <si>
    <t>Grzałka do pralki Diana 12F</t>
  </si>
  <si>
    <t>19-WZ/0001(Admin)</t>
  </si>
  <si>
    <t>19-RW/0001(Admin)</t>
  </si>
  <si>
    <t>warszawski</t>
  </si>
  <si>
    <t>Wola</t>
  </si>
  <si>
    <t>Mokra</t>
  </si>
  <si>
    <t>00-528</t>
  </si>
  <si>
    <t>201-2-1-12</t>
  </si>
  <si>
    <t>201-2-1-20</t>
  </si>
  <si>
    <t>201-2-1-23</t>
  </si>
  <si>
    <t>201-2-1-25</t>
  </si>
  <si>
    <t>202-2-1-20</t>
  </si>
  <si>
    <t>204-2-1-11</t>
  </si>
  <si>
    <t>221-2</t>
  </si>
  <si>
    <t>221-3-2</t>
  </si>
  <si>
    <t>221-4</t>
  </si>
  <si>
    <t>302-2-2</t>
  </si>
  <si>
    <t>304-2-2</t>
  </si>
  <si>
    <t>310-1</t>
  </si>
  <si>
    <t>330-1</t>
  </si>
  <si>
    <t>402</t>
  </si>
  <si>
    <t>403-2</t>
  </si>
  <si>
    <t>550-6</t>
  </si>
  <si>
    <t>550-7</t>
  </si>
  <si>
    <t>701-2</t>
  </si>
  <si>
    <t>731-2</t>
  </si>
  <si>
    <t>741-2</t>
  </si>
  <si>
    <t>Środki trwałe/Inne środki trwałe</t>
  </si>
  <si>
    <t>Rozrachunki krajowe z odbiorcami z tytułu dostaw i usług/Rozrachunki należności od pozostałych jednostek/Należności od pozostałych jednostek płatne do 12 miesięcy/Elektron sp. z o.o.</t>
  </si>
  <si>
    <t>Rozrachunki krajowe z odbiorcami z tytułu dostaw i usług/Rozrachunki należności od pozostałych jednostek/Należności od pozostałych jednostek płatne do 12 miesięcy/Auto SALEon s.c.</t>
  </si>
  <si>
    <t>Rozrachunki krajowe z odbiorcami z tytułu dostaw i usług/Rozrachunki należności od pozostałych jednostek/Należności od pozostałych jednostek płatne do 12 miesięcy/Matrix.pl SA</t>
  </si>
  <si>
    <t>Rozrachunki krajowe z odbiorcami z tytułu dostaw i usług/Rozrachunki należności od pozostałych jednostek/Należności od pozostałych jednostek płatne do 12 miesięcy/DemoFK</t>
  </si>
  <si>
    <t>Rozrachunki krajowe z odbiorcami z tytułu dostaw i usług/Rozrachunki należności od pozostałych jednostek/Należności od pozostałych jednostek płatne do 12 miesięcy/Herr Flueck</t>
  </si>
  <si>
    <t>Rozrachunki krajowe z dostawcami z tytułu dostaw i usług/Rozrachunki zobowiązań wobec pozostałych jednostek/Zobowiązania wobec pozostałych jednostek płatne do 12 mies./SAGE SYMFONIA Sp. z o.o.</t>
  </si>
  <si>
    <t>Rozrachunki krajowe z dostawcami z tytułu dostaw i usług/Rozrachunki zobowiązań wobec pozostałych jednostek/Zobowiązania wobec pozostałych jednostek płatne do 12 mies./Matrix.pl SA</t>
  </si>
  <si>
    <t>Rozrachunki zagranicz. z dostawcami z tytułu dostaw i usług/Rozrachunki zobowiązań wobec pozostałych jednostek/Zobowiązania wobec pozostałych jednostek płatne do 12 mies./Urlich von J und Sohn GmbH</t>
  </si>
  <si>
    <t>Rozrachunki z tytułu VAT/Rozliczenie należnego VAT</t>
  </si>
  <si>
    <t>Rozrachunki z tytułu VAT/Rozliczenie naliczonego VAT</t>
  </si>
  <si>
    <t>Rozrachunki z tytułu VAT/VAT należby obcy/Odwrotne obciążenie</t>
  </si>
  <si>
    <t>Rozrachunki z tytułu VAT/VAT należby obcy/import usług</t>
  </si>
  <si>
    <t>Rozrachunki z tytułu VAT/Naliczony ST</t>
  </si>
  <si>
    <t>Rozliczenie zakupu towarów/Zakupy od jednostek powiązanych/Towary w drodze</t>
  </si>
  <si>
    <t>Rozliczenie zakupu innych składników majątku/Zakupy od jednostek powiązanych/Zaliczki fakturowane na poczet wart. niemat. i prawnych</t>
  </si>
  <si>
    <t>Materiały w magazynach/Materiały podstawowe</t>
  </si>
  <si>
    <t>Towary/Pierwszy MG</t>
  </si>
  <si>
    <t>Usługi obce/usługa informatyczna</t>
  </si>
  <si>
    <t>Rozliczenie kosztów zespołu 4</t>
  </si>
  <si>
    <t>Koszty zarządu/Inne koszty</t>
  </si>
  <si>
    <t>Koszty zarządu/Materiały</t>
  </si>
  <si>
    <t>Sprzedaż wyrobów/Sprzdaż do pozostałych jednostek</t>
  </si>
  <si>
    <t>Sprzedaż towarów/Sprzedaż do pozostałych jednostek</t>
  </si>
  <si>
    <t>Wartość sprzedanych towarów/Wartość sprzedaży do pozostałych jednostek</t>
  </si>
  <si>
    <t>Rozliczenie zakupu towarów</t>
  </si>
  <si>
    <t>Rozliczenie zakupu innych składników majątku</t>
  </si>
  <si>
    <t>Towary</t>
  </si>
  <si>
    <t>Koszty zarządu</t>
  </si>
  <si>
    <t>Sprzedaż wyrobów</t>
  </si>
  <si>
    <t>Sprzedaż towarów</t>
  </si>
  <si>
    <t>Wartość sprzedanych towarów</t>
  </si>
  <si>
    <t>2-1-23</t>
  </si>
  <si>
    <t>Inne środki trwałe</t>
  </si>
  <si>
    <t>Elektron sp. z o.o.</t>
  </si>
  <si>
    <t>Auto SALEon s.c.</t>
  </si>
  <si>
    <t>Matrix.pl SA</t>
  </si>
  <si>
    <t>DemoFK</t>
  </si>
  <si>
    <t>Herr Flueck</t>
  </si>
  <si>
    <t>SAGE SYMFONIA Sp. z o.o.</t>
  </si>
  <si>
    <t>Urlich von J und Sohn GmbH</t>
  </si>
  <si>
    <t>Rozliczenie należnego VAT</t>
  </si>
  <si>
    <t>Rozliczenie naliczonego VAT</t>
  </si>
  <si>
    <t>Odwrotne obciążenie</t>
  </si>
  <si>
    <t>import usług</t>
  </si>
  <si>
    <t>Naliczony ST</t>
  </si>
  <si>
    <t>Towary w drodze</t>
  </si>
  <si>
    <t>Zaliczki fakturowane na poczet wart. niemat. i prawnych</t>
  </si>
  <si>
    <t>Materiały podstawowe</t>
  </si>
  <si>
    <t>Pierwszy MG</t>
  </si>
  <si>
    <t>usługa informatyczna</t>
  </si>
  <si>
    <t>Inne koszty</t>
  </si>
  <si>
    <t>Materiały</t>
  </si>
  <si>
    <t>Sprzdaż do pozostałych jednostek</t>
  </si>
  <si>
    <t>Sprzedaż do pozostałych jednostek</t>
  </si>
  <si>
    <t>Wartość sprzedaży do pozostałych jednostek</t>
  </si>
  <si>
    <t>2/2019/Lp.1</t>
  </si>
  <si>
    <t>3/2019/Lp.1</t>
  </si>
  <si>
    <t>3/2019/Lp.2</t>
  </si>
  <si>
    <t>3/2019/Lp.3</t>
  </si>
  <si>
    <t>1/2019/Lp.1</t>
  </si>
  <si>
    <t>1/2019/Lp.2</t>
  </si>
  <si>
    <t>4/2019/Lp.1</t>
  </si>
  <si>
    <t>5/2019/Lp.1</t>
  </si>
  <si>
    <t>9/2019/Lp.1</t>
  </si>
  <si>
    <t>10/2019/Lp.1</t>
  </si>
  <si>
    <t>6/2019/Lp.1</t>
  </si>
  <si>
    <t>7/2019/Lp.1</t>
  </si>
  <si>
    <t>8/2019/Lp.1</t>
  </si>
  <si>
    <t>sprzedaż</t>
  </si>
  <si>
    <t>ww</t>
  </si>
  <si>
    <t>zakup elektroniki</t>
  </si>
  <si>
    <t>usługa</t>
  </si>
  <si>
    <t>67</t>
  </si>
  <si>
    <t>19-FVS/0002</t>
  </si>
  <si>
    <t>19-FVS/0003</t>
  </si>
  <si>
    <t>19-FVS/0004</t>
  </si>
  <si>
    <t>19-FVSW/0001</t>
  </si>
  <si>
    <t>Import Usług - VAT</t>
  </si>
  <si>
    <t>Dokument specjalny</t>
  </si>
  <si>
    <t>Faktura VAT sprzedaż walutowa</t>
  </si>
  <si>
    <t>Admin</t>
  </si>
  <si>
    <t>BUFOR/FVZ 1/2019/Lp.1</t>
  </si>
  <si>
    <t>BUFOR/FVS 1/2019/Lp.1</t>
  </si>
  <si>
    <t>BUFOR/IUV 1/2019/Lp.1</t>
  </si>
  <si>
    <t>BUFOR/DS 1/2019/Lp.1</t>
  </si>
  <si>
    <t>BUFOR/FVS 2/2019/Lp.1</t>
  </si>
  <si>
    <t>magazyn materiałów</t>
  </si>
  <si>
    <t>magazyn towarów</t>
  </si>
  <si>
    <t>310-1*</t>
  </si>
  <si>
    <t>330*</t>
  </si>
  <si>
    <t>RZEM</t>
  </si>
  <si>
    <t>RAZEM</t>
  </si>
  <si>
    <t>530-1-9</t>
  </si>
  <si>
    <t>Koszty działalności pomocniczej/Wynagrodzenia z narzutami/Philips UK Ltd</t>
  </si>
  <si>
    <t>Koszty działalności pomocniczej</t>
  </si>
  <si>
    <t>Philips UK Ltd</t>
  </si>
  <si>
    <t>4/2019/Lp.2</t>
  </si>
  <si>
    <t>BUFOR/DS 1/2019/Lp.2</t>
  </si>
  <si>
    <t xml:space="preserve">Księgowa analiza danych zawartych w JPK. Raporty w arkuszach Excel   Wydawnictwo C. H. BECK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</si>
</sst>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yyyy\-mm\-dd;@"/>
  </numFmts>
  <fonts count="11" x14ac:knownFonts="1">
    <font>
      <sz val="11"/>
      <color theme="1"/>
      <name val="Calibri"/>
      <family val="2"/>
      <charset val="238"/>
      <scheme val="minor"/>
    </font>
    <font>
      <sz val="26"/>
      <color theme="9" tint="-0.49998474074526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0" borderId="0" xfId="0" applyNumberFormat="1"/>
    <xf numFmtId="22" fontId="0" fillId="0" borderId="0" xfId="0" applyNumberFormat="1"/>
    <xf numFmtId="14" fontId="0" fillId="0" borderId="0" xfId="0" applyNumberFormat="1"/>
    <xf numFmtId="0" fontId="0" fillId="0" borderId="0" xfId="0" pivotButton="1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1" xfId="0" applyNumberFormat="1" applyFont="1" applyBorder="1"/>
    <xf numFmtId="14" fontId="2" fillId="0" borderId="9" xfId="0" applyNumberFormat="1" applyFont="1" applyBorder="1"/>
    <xf numFmtId="0" fontId="8" fillId="0" borderId="13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14" fontId="2" fillId="0" borderId="0" xfId="0" applyNumberFormat="1" applyFont="1"/>
    <xf numFmtId="164" fontId="2" fillId="0" borderId="0" xfId="0" applyNumberFormat="1" applyFont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43" fontId="8" fillId="0" borderId="20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/>
    <xf numFmtId="0" fontId="2" fillId="0" borderId="16" xfId="0" applyFont="1" applyFill="1" applyBorder="1"/>
    <xf numFmtId="43" fontId="2" fillId="0" borderId="16" xfId="0" applyNumberFormat="1" applyFont="1" applyFill="1" applyBorder="1"/>
    <xf numFmtId="43" fontId="2" fillId="0" borderId="12" xfId="0" applyNumberFormat="1" applyFont="1" applyFill="1" applyBorder="1"/>
    <xf numFmtId="0" fontId="8" fillId="2" borderId="11" xfId="0" applyFont="1" applyFill="1" applyBorder="1" applyAlignment="1">
      <alignment horizontal="center"/>
    </xf>
    <xf numFmtId="43" fontId="2" fillId="0" borderId="10" xfId="0" applyNumberFormat="1" applyFont="1" applyBorder="1"/>
    <xf numFmtId="43" fontId="2" fillId="0" borderId="7" xfId="0" applyNumberFormat="1" applyFont="1" applyBorder="1"/>
    <xf numFmtId="0" fontId="2" fillId="0" borderId="8" xfId="0" applyFont="1" applyBorder="1"/>
    <xf numFmtId="0" fontId="8" fillId="2" borderId="7" xfId="0" applyFont="1" applyFill="1" applyBorder="1" applyAlignment="1">
      <alignment horizontal="center"/>
    </xf>
    <xf numFmtId="43" fontId="2" fillId="0" borderId="9" xfId="0" applyNumberFormat="1" applyFont="1" applyBorder="1"/>
    <xf numFmtId="43" fontId="2" fillId="0" borderId="8" xfId="0" applyNumberFormat="1" applyFont="1" applyBorder="1"/>
    <xf numFmtId="0" fontId="8" fillId="3" borderId="17" xfId="0" applyFont="1" applyFill="1" applyBorder="1" applyAlignment="1"/>
    <xf numFmtId="0" fontId="2" fillId="3" borderId="18" xfId="0" applyFont="1" applyFill="1" applyBorder="1" applyAlignment="1"/>
    <xf numFmtId="43" fontId="8" fillId="3" borderId="18" xfId="0" applyNumberFormat="1" applyFont="1" applyFill="1" applyBorder="1" applyAlignment="1"/>
    <xf numFmtId="0" fontId="2" fillId="3" borderId="19" xfId="0" applyFont="1" applyFill="1" applyBorder="1" applyAlignment="1"/>
    <xf numFmtId="0" fontId="8" fillId="2" borderId="21" xfId="0" applyFont="1" applyFill="1" applyBorder="1" applyAlignment="1">
      <alignment horizontal="center"/>
    </xf>
    <xf numFmtId="43" fontId="2" fillId="0" borderId="22" xfId="0" applyNumberFormat="1" applyFont="1" applyBorder="1"/>
    <xf numFmtId="0" fontId="2" fillId="0" borderId="21" xfId="0" applyFont="1" applyBorder="1"/>
    <xf numFmtId="43" fontId="2" fillId="0" borderId="23" xfId="0" applyNumberFormat="1" applyFont="1" applyBorder="1"/>
    <xf numFmtId="43" fontId="8" fillId="2" borderId="27" xfId="0" applyNumberFormat="1" applyFont="1" applyFill="1" applyBorder="1"/>
    <xf numFmtId="43" fontId="8" fillId="2" borderId="25" xfId="0" applyNumberFormat="1" applyFont="1" applyFill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164" fontId="7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15" xfId="0" applyFont="1" applyBorder="1" applyAlignment="1">
      <alignment horizontal="right" vertic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</cellXfs>
  <cellStyles count="1">
    <cellStyle name="Normalny" xfId="0" builtinId="0"/>
  </cellStyles>
  <dxfs count="4">
    <dxf>
      <fill>
        <patternFill>
          <bgColor theme="9" tint="0.3999450666829432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39994506668294322"/>
        </patternFill>
      </fill>
      <border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jpk.mf.gov.pl/wzor/2016/03/09/03093/' xmlns:ns2='http://crd.gov.pl/xml/schematy/dziedzinowe/mf/2016/01/25/eD/DefinicjeTypy/' xmlns:ns3='http://jpk.mf.gov.pl/wzor/2016/03/09/03091/'">
  <Schema ID="Schema1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2" SchemaRef="Schema1" Namespace="http://jpk.mf.gov.pl/wzor/2016/03/09/03093/">
    <xsd:schema xmlns:xsd="http://www.w3.org/2001/XMLSchema" xmlns:ns0="http://jpk.mf.gov.pl/wzor/2016/03/09/03093/" xmlns:ns1="http://crd.gov.pl/xml/schematy/dziedzinowe/mf/2016/01/25/eD/DefinicjeTypy/" xmlns="" targetNamespace="http://jpk.mf.gov.pl/wzor/2016/03/09/03093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nillable="true" type="xsd:string" name="Magazyn" form="qualified"/>
            <xsd:element minOccurs="0" nillable="true" name="PZ" form="qualified">
              <xsd:complexType>
                <xsd:sequence minOccurs="0">
                  <xsd:element minOccurs="0" nillable="true" name="PZWartosc" form="qualified">
                    <xsd:complexType>
                      <xsd:sequence minOccurs="0">
                        <xsd:element minOccurs="0" nillable="true" type="xsd:string" name="NumerPZ" form="qualified"/>
                        <xsd:element minOccurs="0" nillable="true" type="xsd:date" name="DataPZ" form="qualified"/>
                        <xsd:element minOccurs="0" nillable="true" type="xsd:double" name="WartoscPZ" form="qualified"/>
                        <xsd:element minOccurs="0" nillable="true" type="xsd:date" name="DataOtrzymaniaPZ" form="qualified"/>
                        <xsd:element minOccurs="0" nillable="true" type="xsd:string" name="Dostawca" form="qualified"/>
                      </xsd:sequence>
                    </xsd:complexType>
                  </xsd:element>
                  <xsd:element minOccurs="0" maxOccurs="unbounded" nillable="true" name="PZWiersz" form="qualified">
                    <xsd:complexType>
                      <xsd:sequence minOccurs="0">
                        <xsd:element minOccurs="0" nillable="true" type="xsd:string" name="Numer2PZ" form="qualified"/>
                        <xsd:element minOccurs="0" nillable="true" type="xsd:string" name="KodTowaruPZ" form="qualified"/>
                        <xsd:element minOccurs="0" nillable="true" type="xsd:string" name="NazwaTowaruPZ" form="qualified"/>
                        <xsd:element minOccurs="0" nillable="true" type="xsd:integer" name="IloscPrzyjetaPZ" form="qualified"/>
                        <xsd:element minOccurs="0" nillable="true" type="xsd:string" name="JednostkaMiaryPZ" form="qualified"/>
                        <xsd:element minOccurs="0" nillable="true" type="xsd:double" name="CenaJednPZ" form="qualified"/>
                        <xsd:element minOccurs="0" nillable="true" type="xsd:double" name="WartoscPozycjiPZ" form="qualified"/>
                      </xsd:sequence>
                    </xsd:complexType>
                  </xsd:element>
                  <xsd:element minOccurs="0" nillable="true" name="PZCtrl" form="qualified">
                    <xsd:complexType>
                      <xsd:sequence minOccurs="0">
                        <xsd:element minOccurs="0" nillable="true" type="xsd:integer" name="LiczbaPZ" form="qualified"/>
                        <xsd:element minOccurs="0" nillable="true" type="xsd:double" name="SumaPZ" form="qualified"/>
                      </xsd:sequence>
                    </xsd:complexType>
                  </xsd:element>
                </xsd:sequence>
              </xsd:complexType>
            </xsd:element>
            <xsd:element minOccurs="0" nillable="true" name="WZ" form="qualified">
              <xsd:complexType>
                <xsd:sequence minOccurs="0">
                  <xsd:element minOccurs="0" maxOccurs="unbounded" nillable="true" name="WZWartosc" form="qualified">
                    <xsd:complexType>
                      <xsd:sequence minOccurs="0">
                        <xsd:element minOccurs="0" nillable="true" type="xsd:string" name="NumerWZ" form="qualified"/>
                        <xsd:element minOccurs="0" nillable="true" type="xsd:date" name="DataWZ" form="qualified"/>
                        <xsd:element minOccurs="0" nillable="true" type="xsd:double" name="WartoscWZ" form="qualified"/>
                        <xsd:element minOccurs="0" nillable="true" type="xsd:date" name="DataWydaniaWZ" form="qualified"/>
                        <xsd:element minOccurs="0" nillable="true" type="xsd:string" name="OdbiorcaWZ" form="qualified"/>
                        <xsd:element minOccurs="0" nillable="true" type="xsd:string" name="NumerFaWZ" form="qualified"/>
                        <xsd:element minOccurs="0" nillable="true" type="xsd:date" name="DataFaWZ" form="qualified"/>
                      </xsd:sequence>
                    </xsd:complexType>
                  </xsd:element>
                  <xsd:element minOccurs="0" maxOccurs="unbounded" nillable="true" name="WZWiersz" form="qualified">
                    <xsd:complexType>
                      <xsd:sequence minOccurs="0">
                        <xsd:element minOccurs="0" nillable="true" type="xsd:string" name="Numer2WZ" form="qualified"/>
                        <xsd:element minOccurs="0" nillable="true" type="xsd:string" name="KodTowaruWZ" form="qualified"/>
                        <xsd:element minOccurs="0" nillable="true" type="xsd:string" name="NazwaTowaruWZ" form="qualified"/>
                        <xsd:element minOccurs="0" nillable="true" type="xsd:integer" name="IloscWydanaWZ" form="qualified"/>
                        <xsd:element minOccurs="0" nillable="true" type="xsd:string" name="JednostkaMiaryWZ" form="qualified"/>
                        <xsd:element minOccurs="0" nillable="true" type="xsd:double" name="CenaJednWZ" form="qualified"/>
                        <xsd:element minOccurs="0" nillable="true" type="xsd:double" name="WartoscPozycjiWZ" form="qualified"/>
                      </xsd:sequence>
                    </xsd:complexType>
                  </xsd:element>
                  <xsd:element minOccurs="0" nillable="true" name="WZCtrl" form="qualified">
                    <xsd:complexType>
                      <xsd:sequence minOccurs="0">
                        <xsd:element minOccurs="0" nillable="true" type="xsd:integer" name="LiczbaWZ" form="qualified"/>
                        <xsd:element minOccurs="0" nillable="true" type="xsd:double" name="SumaWZ" form="qualified"/>
                      </xsd:sequence>
                    </xsd:complexType>
                  </xsd:element>
                </xsd:sequence>
              </xsd:complexType>
            </xsd:element>
            <xsd:element minOccurs="0" nillable="true" name="RW" form="qualified">
              <xsd:complexType>
                <xsd:sequence minOccurs="0">
                  <xsd:element minOccurs="0" maxOccurs="unbounded" nillable="true" name="RWWartosc" form="qualified">
                    <xsd:complexType>
                      <xsd:sequence minOccurs="0">
                        <xsd:element minOccurs="0" nillable="true" type="xsd:string" name="NumerRW" form="qualified"/>
                        <xsd:element minOccurs="0" nillable="true" type="xsd:date" name="DataRW" form="qualified"/>
                        <xsd:element minOccurs="0" nillable="true" type="xsd:double" name="WartoscRW" form="qualified"/>
                        <xsd:element minOccurs="0" nillable="true" type="xsd:date" name="DataWydaniaRW" form="qualified"/>
                      </xsd:sequence>
                    </xsd:complexType>
                  </xsd:element>
                  <xsd:element minOccurs="0" maxOccurs="unbounded" nillable="true" name="RWWiersz" form="qualified">
                    <xsd:complexType>
                      <xsd:sequence minOccurs="0">
                        <xsd:element minOccurs="0" nillable="true" type="xsd:string" name="Numer2RW" form="qualified"/>
                        <xsd:element minOccurs="0" nillable="true" type="xsd:string" name="KodTowaruRW" form="qualified"/>
                        <xsd:element minOccurs="0" nillable="true" type="xsd:string" name="NazwaTowaruRW" form="qualified"/>
                        <xsd:element minOccurs="0" nillable="true" type="xsd:integer" name="IloscWydanaRW" form="qualified"/>
                        <xsd:element minOccurs="0" nillable="true" type="xsd:string" name="JednostkaMiaryRW" form="qualified"/>
                        <xsd:element minOccurs="0" nillable="true" type="xsd:double" name="CenaJednRW" form="qualified"/>
                        <xsd:element minOccurs="0" nillable="true" type="xsd:double" name="WartoscPozycjiRW" form="qualified"/>
                      </xsd:sequence>
                    </xsd:complexType>
                  </xsd:element>
                  <xsd:element minOccurs="0" nillable="true" name="RWCtrl" form="qualified">
                    <xsd:complexType>
                      <xsd:sequence minOccurs="0">
                        <xsd:element minOccurs="0" nillable="true" type="xsd:integer" name="LiczbaRW" form="qualified"/>
                        <xsd:element minOccurs="0" nillable="true" type="xsd:double" name="SumaRW" form="qualified"/>
                      </xsd:sequence>
                    </xsd:complexType>
                  </xsd:element>
                </xsd:sequence>
              </xsd:complexType>
            </xsd:element>
          </xsd:sequence>
        </xsd:complexType>
      </xsd:element>
    </xsd:schema>
  </Schema>
  <Schema ID="Schema3" Namespace="http://crd.gov.pl/xml/schematy/dziedzinowe/mf/2016/01/25/eD/DefinicjeTypy/">
    <xsd:schema xmlns:xsd="http://www.w3.org/2001/XMLSchema" xmlns:ns0="http://crd.gov.pl/xml/schematy/dziedzinowe/mf/2016/01/25/eD/DefinicjeTypy/" xmlns="" targetNamespace="http://crd.gov.pl/xml/schematy/dziedzinowe/mf/2016/01/25/eD/DefinicjeTypy/">
      <xsd:element nillable="true" type="xsd:integer" name="NIP"/>
      <xsd:element nillable="true" type="xsd:string" name="PelnaNazwa"/>
      <xsd:element nillable="true" type="xsd:integer" name="REGON"/>
      <xsd:element nillable="true" type="xsd:string" name="KodKraju"/>
      <xsd:element nillable="true" type="xsd:string" name="Wojewodztwo"/>
      <xsd:element nillable="true" type="xsd:string" name="Powiat"/>
      <xsd:element nillable="true" type="xsd:string" name="Gmina"/>
      <xsd:element nillable="true" type="xsd:string" name="Ulica"/>
      <xsd:element nillable="true" type="xsd:integer" name="NrDomu"/>
      <xsd:element nillable="true" type="xsd:string" name="Miejscowosc"/>
      <xsd:element nillable="true" type="xsd:string" name="KodPocztowy"/>
      <xsd:element nillable="true" type="xsd:string" name="Poczta"/>
    </xsd:schema>
  </Schema>
  <Schema ID="Schema4" SchemaRef="Schema3" Namespace="http://jpk.mf.gov.pl/wzor/2016/03/09/03091/">
    <xsd:schema xmlns:xsd="http://www.w3.org/2001/XMLSchema" xmlns:ns0="http://jpk.mf.gov.pl/wzor/2016/03/09/03091/" xmlns:ns1="http://crd.gov.pl/xml/schematy/dziedzinowe/mf/2016/01/25/eD/DefinicjeTypy/" xmlns="" targetNamespace="http://jpk.mf.gov.pl/wzor/2016/03/09/03091/">
      <xsd:import namespace="http://crd.gov.pl/xml/schematy/dziedzinowe/mf/2016/01/25/eD/DefinicjeTypy/"/>
      <xsd:element nillable="true" name="JPK">
        <xsd:complexType>
          <xsd:sequence minOccurs="0">
            <xsd:element minOccurs="0" nillable="true" name="Naglowek" form="qualified">
              <xsd:complexType>
                <xsd:sequence minOccurs="0">
                  <xsd:element minOccurs="0" nillable="true" name="KodFormularza" form="qualified">
                    <xsd:complexType>
                      <xsd:simpleContent>
                        <xsd:extension base="xsd:string">
                          <xsd:attribute name="kodSystemowy" form="unqualified" type="xsd:string"/>
                          <xsd:attribute name="wersjaSchemy" form="unqualified" type="xsd:string"/>
                        </xsd:extension>
                      </xsd:simpleContent>
                    </xsd:complexType>
                  </xsd:element>
                  <xsd:element minOccurs="0" nillable="true" type="xsd:integer" name="WariantFormularza" form="qualified"/>
                  <xsd:element minOccurs="0" nillable="true" type="xsd:integer" name="CelZlozenia" form="qualified"/>
                  <xsd:element minOccurs="0" nillable="true" type="xsd:dateTime" name="DataWytworzeniaJPK" form="qualified"/>
                  <xsd:element minOccurs="0" nillable="true" type="xsd:date" name="DataOd" form="qualified"/>
                  <xsd:element minOccurs="0" nillable="true" type="xsd:date" name="DataDo" form="qualified"/>
                  <xsd:element minOccurs="0" nillable="true" type="xsd:string" name="DomyslnyKodWaluty" form="qualified"/>
                  <xsd:element minOccurs="0" nillable="true" type="xsd:integer" name="KodUrzedu" form="qualified"/>
                </xsd:sequence>
              </xsd:complexType>
            </xsd:element>
            <xsd:element minOccurs="0" nillable="true" name="Podmiot1" form="qualified">
              <xsd:complexType>
                <xsd:sequence minOccurs="0">
                  <xsd:element minOccurs="0" nillable="true" name="IdentyfikatorPodmiotu" form="qualified">
                    <xsd:complexType>
                      <xsd:sequence minOccurs="0">
                        <xsd:element minOccurs="0" ref="ns1:NIP"/>
                        <xsd:element minOccurs="0" ref="ns1:PelnaNazwa"/>
                        <xsd:element minOccurs="0" ref="ns1:REGON"/>
                      </xsd:sequence>
                    </xsd:complexType>
                  </xsd:element>
                  <xsd:element minOccurs="0" nillable="true" name="AdresPodmiotu" form="qualified">
                    <xsd:complexType>
                      <xsd:sequence minOccurs="0">
                        <xsd:element minOccurs="0" ref="ns1:KodKraju"/>
                        <xsd:element minOccurs="0" ref="ns1:Wojewodztwo"/>
                        <xsd:element minOccurs="0" ref="ns1:Powiat"/>
                        <xsd:element minOccurs="0" ref="ns1:Gmina"/>
                        <xsd:element minOccurs="0" ref="ns1:Ulica"/>
                        <xsd:element minOccurs="0" ref="ns1:NrDomu"/>
                        <xsd:element minOccurs="0" ref="ns1:Miejscowosc"/>
                        <xsd:element minOccurs="0" ref="ns1:KodPocztowy"/>
                        <xsd:element minOccurs="0" ref="ns1:Poczta"/>
                      </xsd:sequence>
                    </xsd:complexType>
                  </xsd:element>
                </xsd:sequence>
              </xsd:complexType>
            </xsd:element>
            <xsd:element minOccurs="0" maxOccurs="unbounded" nillable="true" name="ZOiS" form="qualified">
              <xsd:complexType>
                <xsd:all>
                  <xsd:element minOccurs="0" nillable="true" type="xsd:string" name="KodKonta" form="qualified"/>
                  <xsd:element minOccurs="0" nillable="true" type="xsd:string" name="OpisKonta" form="qualified"/>
                  <xsd:element minOccurs="0" nillable="true" type="xsd:string" name="TypKonta" form="qualified"/>
                  <xsd:element minOccurs="0" nillable="true" type="xsd:integer" name="KodZespolu" form="qualified"/>
                  <xsd:element minOccurs="0" nillable="true" type="xsd:string" name="OpisZespolu" form="qualified"/>
                  <xsd:element minOccurs="0" nillable="true" type="xsd:integer" name="KodKategorii" form="qualified"/>
                  <xsd:element minOccurs="0" nillable="true" type="xsd:string" name="OpisKategorii" form="qualified"/>
                  <xsd:element minOccurs="0" nillable="true" type="xsd:string" name="KodPodkategorii" form="qualified"/>
                  <xsd:element minOccurs="0" nillable="true" type="xsd:string" name="OpisPodkategorii" form="qualified"/>
                  <xsd:element minOccurs="0" nillable="true" type="xsd:double" name="BilansOtwarciaWinien" form="qualified"/>
                  <xsd:element minOccurs="0" nillable="true" type="xsd:double" name="BilansOtwarciaMa" form="qualified"/>
                  <xsd:element minOccurs="0" nillable="true" type="xsd:double" name="ObrotyWinien" form="qualified"/>
                  <xsd:element minOccurs="0" nillable="true" type="xsd:double" name="ObrotyMa" form="qualified"/>
                  <xsd:element minOccurs="0" nillable="true" type="xsd:double" name="ObrotyWinienNarast" form="qualified"/>
                  <xsd:element minOccurs="0" nillable="true" type="xsd:double" name="ObrotyMaNarast" form="qualified"/>
                  <xsd:element minOccurs="0" nillable="true" type="xsd:double" name="SaldoWinien" form="qualified"/>
                  <xsd:element minOccurs="0" nillable="true" type="xsd:double" name="SaldoMa" form="qualified"/>
                </xsd:all>
                <xsd:attribute name="typ" form="unqualified" type="xsd:string"/>
              </xsd:complexType>
            </xsd:element>
            <xsd:element minOccurs="0" maxOccurs="unbounded" nillable="true" name="Dziennik" form="qualified">
              <xsd:complexType>
                <xsd:sequence minOccurs="0">
                  <xsd:element minOccurs="0" nillable="true" type="xsd:integer" name="LpZapisuDziennika" form="qualified"/>
                  <xsd:element minOccurs="0" nillable="true" type="xsd:string" name="NrZapisuDziennika" form="qualified"/>
                  <xsd:element minOccurs="0" nillable="true" type="xsd:string" name="OpisDziennika" form="qualified"/>
                  <xsd:element minOccurs="0" nillable="true" type="xsd:string" name="NrDowoduKsiegowego" form="qualified"/>
                  <xsd:element minOccurs="0" nillable="true" type="xsd:string" name="RodzajDowodu" form="qualified"/>
                  <xsd:element minOccurs="0" nillable="true" type="xsd:date" name="DataOperacji" form="qualified"/>
                  <xsd:element minOccurs="0" nillable="true" type="xsd:date" name="DataDowodu" form="qualified"/>
                  <xsd:element minOccurs="0" nillable="true" type="xsd:date" name="DataKsiegowania" form="qualified"/>
                  <xsd:element minOccurs="0" nillable="true" type="xsd:string" name="KodOperatora" form="qualified"/>
                  <xsd:element minOccurs="0" nillable="true" type="xsd:string" name="OpisOperacji" form="qualified"/>
                  <xsd:element minOccurs="0" nillable="true" type="xsd:double" name="DziennikKwotaOperacji" form="qualified"/>
                </xsd:sequence>
                <xsd:attribute name="typ" form="unqualified" type="xsd:string"/>
              </xsd:complexType>
            </xsd:element>
            <xsd:element minOccurs="0" nillable="true" name="DziennikCtrl" form="qualified">
              <xsd:complexType>
                <xsd:sequence minOccurs="0">
                  <xsd:element minOccurs="0" nillable="true" type="xsd:integer" name="LiczbaWierszyDziennika" form="qualified"/>
                  <xsd:element minOccurs="0" nillable="true" type="xsd:double" name="SumaKwotOperacji" form="qualified"/>
                </xsd:sequence>
              </xsd:complexType>
            </xsd:element>
            <xsd:element minOccurs="0" maxOccurs="unbounded" nillable="true" name="KontoZapis" form="qualified">
              <xsd:complexType>
                <xsd:all>
                  <xsd:element minOccurs="0" nillable="true" type="xsd:integer" name="LpZapisu" form="qualified"/>
                  <xsd:element minOccurs="0" nillable="true" type="xsd:string" name="NrZapisu" form="qualified"/>
                  <xsd:element minOccurs="0" nillable="true" type="xsd:string" name="KodKontaWinien" form="qualified"/>
                  <xsd:element minOccurs="0" nillable="true" type="xsd:double" name="KwotaWinien" form="qualified"/>
                  <xsd:element minOccurs="0" nillable="true" type="xsd:string" name="OpisZapisuWinien" form="qualified"/>
                  <xsd:element minOccurs="0" nillable="true" type="xsd:string" name="KodKontaMa" form="qualified"/>
                  <xsd:element minOccurs="0" nillable="true" type="xsd:double" name="KwotaMa" form="qualified"/>
                  <xsd:element minOccurs="0" nillable="true" type="xsd:string" name="OpisZapisuMa" form="qualified"/>
                  <xsd:element minOccurs="0" nillable="true" type="xsd:double" name="KwotaWinienWaluta" form="qualified"/>
                  <xsd:element minOccurs="0" nillable="true" type="xsd:string" name="KodWalutyWinien" form="qualified"/>
                  <xsd:element minOccurs="0" nillable="true" type="xsd:double" name="KwotaMaWaluta" form="qualified"/>
                  <xsd:element minOccurs="0" nillable="true" type="xsd:string" name="KodWalutyMa" form="qualified"/>
                </xsd:all>
                <xsd:attribute name="typ" form="unqualified" type="xsd:string"/>
              </xsd:complexType>
            </xsd:element>
            <xsd:element minOccurs="0" nillable="true" name="KontoZapisCtrl" form="qualified">
              <xsd:complexType>
                <xsd:sequence minOccurs="0">
                  <xsd:element minOccurs="0" nillable="true" type="xsd:integer" name="LiczbaWierszyKontoZapisj" form="qualified"/>
                  <xsd:element minOccurs="0" nillable="true" type="xsd:double" name="SumaWinien" form="qualified"/>
                  <xsd:element minOccurs="0" nillable="true" type="xsd:double" name="SumaMa" form="qualified"/>
                </xsd:sequence>
              </xsd:complexType>
            </xsd:element>
          </xsd:sequence>
        </xsd:complexType>
      </xsd:element>
    </xsd:schema>
  </Schema>
  <Map ID="1" Name="JPK_mapa" RootElement="JPK" SchemaID="Schema2" ShowImportExportValidationErrors="false" AutoFit="true" Append="false" PreserveSortAFLayout="true" PreserveFormat="true">
    <DataBinding FileBinding="true" ConnectionID="2" DataBindingLoadMode="1"/>
  </Map>
  <Map ID="2" Name="JPK_mapa1" RootElement="JPK" SchemaID="Schema4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xmlMaps" Target="xmlMap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985723</xdr:colOff>
      <xdr:row>5</xdr:row>
      <xdr:rowOff>163010</xdr:rowOff>
    </xdr:from>
    <xdr:ext cx="2289409" cy="405432"/>
    <xdr:sp macro="" textlink="">
      <xdr:nvSpPr>
        <xdr:cNvPr id="2" name="Prostokąt 1"/>
        <xdr:cNvSpPr/>
      </xdr:nvSpPr>
      <xdr:spPr>
        <a:xfrm>
          <a:off x="1595323" y="899610"/>
          <a:ext cx="2289409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2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Finanse Księgowość</a:t>
          </a:r>
        </a:p>
      </xdr:txBody>
    </xdr:sp>
    <xdr:clientData/>
  </xdr:oneCellAnchor>
  <xdr:oneCellAnchor>
    <xdr:from>
      <xdr:col>9</xdr:col>
      <xdr:colOff>319807</xdr:colOff>
      <xdr:row>5</xdr:row>
      <xdr:rowOff>143960</xdr:rowOff>
    </xdr:from>
    <xdr:ext cx="1144737" cy="405432"/>
    <xdr:sp macro="" textlink="">
      <xdr:nvSpPr>
        <xdr:cNvPr id="3" name="Prostokąt 2"/>
        <xdr:cNvSpPr/>
      </xdr:nvSpPr>
      <xdr:spPr>
        <a:xfrm>
          <a:off x="7673107" y="1261560"/>
          <a:ext cx="1144737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l-PL" sz="2000" b="1" cap="none" spc="0">
              <a:ln w="13462">
                <a:solidFill>
                  <a:schemeClr val="bg1"/>
                </a:solidFill>
                <a:prstDash val="solid"/>
              </a:ln>
              <a:solidFill>
                <a:schemeClr val="tx1">
                  <a:lumMod val="85000"/>
                  <a:lumOff val="15000"/>
                </a:schemeClr>
              </a:solidFill>
              <a:effectLst>
                <a:outerShdw dist="38100" dir="2700000" algn="bl" rotWithShape="0">
                  <a:schemeClr val="accent5"/>
                </a:outerShdw>
              </a:effectLst>
            </a:rPr>
            <a:t>Magazyn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gdalena Chomuszko" refreshedDate="43588.568848263887" createdVersion="6" refreshedVersion="6" minRefreshableVersion="3" recordCount="7">
  <cacheSource type="worksheet">
    <worksheetSource name="Tabela1"/>
  </cacheSource>
  <cacheFields count="66">
    <cacheField name="ns1:KodFormularza" numFmtId="49">
      <sharedItems/>
    </cacheField>
    <cacheField name="kodSystemowy" numFmtId="49">
      <sharedItems/>
    </cacheField>
    <cacheField name="wersjaSchemy" numFmtId="49">
      <sharedItems/>
    </cacheField>
    <cacheField name="ns1:WariantFormularza" numFmtId="0">
      <sharedItems containsSemiMixedTypes="0" containsString="0" containsNumber="1" containsInteger="1" minValue="1" maxValue="1"/>
    </cacheField>
    <cacheField name="ns1:CelZlozenia" numFmtId="0">
      <sharedItems containsSemiMixedTypes="0" containsString="0" containsNumber="1" containsInteger="1" minValue="1" maxValue="1"/>
    </cacheField>
    <cacheField name="ns1:DataWytworzeniaJPK" numFmtId="22">
      <sharedItems containsSemiMixedTypes="0" containsNonDate="0" containsDate="1" containsString="0" minDate="2019-05-03T11:07:12" maxDate="2019-05-03T11:07:12"/>
    </cacheField>
    <cacheField name="ns1:DataOd" numFmtId="14">
      <sharedItems containsSemiMixedTypes="0" containsNonDate="0" containsDate="1" containsString="0" minDate="2019-03-01T00:00:00" maxDate="2019-03-02T00:00:00"/>
    </cacheField>
    <cacheField name="ns1:DataDo" numFmtId="14">
      <sharedItems containsSemiMixedTypes="0" containsNonDate="0" containsDate="1" containsString="0" minDate="2019-03-31T00:00:00" maxDate="2019-04-01T00:00:00"/>
    </cacheField>
    <cacheField name="ns1:DomyslnyKodWaluty" numFmtId="49">
      <sharedItems/>
    </cacheField>
    <cacheField name="ns1:KodUrzedu" numFmtId="0">
      <sharedItems containsSemiMixedTypes="0" containsString="0" containsNumber="1" containsInteger="1" minValue="1234" maxValue="1234"/>
    </cacheField>
    <cacheField name="ns2:NIP" numFmtId="0">
      <sharedItems containsSemiMixedTypes="0" containsString="0" containsNumber="1" containsInteger="1" minValue="0" maxValue="0"/>
    </cacheField>
    <cacheField name="ns2:PelnaNazwa" numFmtId="49">
      <sharedItems/>
    </cacheField>
    <cacheField name="ns2:REGON" numFmtId="0">
      <sharedItems containsNonDate="0" containsString="0" containsBlank="1"/>
    </cacheField>
    <cacheField name="ns2:KodKraju" numFmtId="49">
      <sharedItems/>
    </cacheField>
    <cacheField name="ns2:Wojewodztwo" numFmtId="49">
      <sharedItems/>
    </cacheField>
    <cacheField name="ns2:Powiat" numFmtId="49">
      <sharedItems/>
    </cacheField>
    <cacheField name="ns2:Gmina" numFmtId="49">
      <sharedItems/>
    </cacheField>
    <cacheField name="ns2:Ulica" numFmtId="49">
      <sharedItems/>
    </cacheField>
    <cacheField name="ns2:NrDomu" numFmtId="0">
      <sharedItems containsSemiMixedTypes="0" containsString="0" containsNumber="1" containsInteger="1" minValue="19" maxValue="19"/>
    </cacheField>
    <cacheField name="ns2:Miejscowosc" numFmtId="49">
      <sharedItems/>
    </cacheField>
    <cacheField name="ns2:KodPocztowy" numFmtId="49">
      <sharedItems/>
    </cacheField>
    <cacheField name="ns2:Poczta" numFmtId="49">
      <sharedItems/>
    </cacheField>
    <cacheField name="ns1:Magazyn" numFmtId="49">
      <sharedItems/>
    </cacheField>
    <cacheField name="ns1:NumerPZ" numFmtId="49">
      <sharedItems containsBlank="1"/>
    </cacheField>
    <cacheField name="ns1:DataPZ" numFmtId="14">
      <sharedItems containsNonDate="0" containsDate="1" containsString="0" containsBlank="1" minDate="2019-03-04T00:00:00" maxDate="2019-03-05T00:00:00"/>
    </cacheField>
    <cacheField name="ns1:WartoscPZ" numFmtId="0">
      <sharedItems containsString="0" containsBlank="1" containsNumber="1" minValue="2052.8000000000002" maxValue="2052.8000000000002"/>
    </cacheField>
    <cacheField name="ns1:DataOtrzymaniaPZ" numFmtId="14">
      <sharedItems containsNonDate="0" containsDate="1" containsString="0" containsBlank="1" minDate="2019-03-04T00:00:00" maxDate="2019-03-05T00:00:00"/>
    </cacheField>
    <cacheField name="ns1:Dostawca" numFmtId="49">
      <sharedItems containsNonDate="0" containsString="0" containsBlank="1"/>
    </cacheField>
    <cacheField name="ns1:Numer2PZ" numFmtId="49">
      <sharedItems containsBlank="1"/>
    </cacheField>
    <cacheField name="ns1:KodTowaruPZ" numFmtId="49">
      <sharedItems containsBlank="1"/>
    </cacheField>
    <cacheField name="ns1:NazwaTowaruPZ" numFmtId="49">
      <sharedItems containsBlank="1"/>
    </cacheField>
    <cacheField name="ns1:IloscPrzyjetaPZ" numFmtId="0">
      <sharedItems containsString="0" containsBlank="1" containsNumber="1" containsInteger="1" minValue="10" maxValue="100"/>
    </cacheField>
    <cacheField name="ns1:JednostkaMiaryPZ" numFmtId="49">
      <sharedItems containsBlank="1"/>
    </cacheField>
    <cacheField name="ns1:CenaJednPZ" numFmtId="0">
      <sharedItems containsString="0" containsBlank="1" containsNumber="1" minValue="14.18" maxValue="492.67"/>
    </cacheField>
    <cacheField name="ns1:WartoscPozycjiPZ" numFmtId="0">
      <sharedItems containsString="0" containsBlank="1" containsNumber="1" minValue="1418.07" maxValue="7390.08"/>
    </cacheField>
    <cacheField name="ns1:LiczbaPZ" numFmtId="0">
      <sharedItems containsString="0" containsBlank="1" containsNumber="1" containsInteger="1" minValue="3" maxValue="3"/>
    </cacheField>
    <cacheField name="ns1:SumaPZ" numFmtId="0">
      <sharedItems containsString="0" containsBlank="1" containsNumber="1" minValue="10860.95" maxValue="10860.95" count="2">
        <n v="10860.95"/>
        <m/>
      </sharedItems>
    </cacheField>
    <cacheField name="ns1:NumerWZ" numFmtId="49">
      <sharedItems containsBlank="1"/>
    </cacheField>
    <cacheField name="ns1:DataWZ" numFmtId="14">
      <sharedItems containsNonDate="0" containsDate="1" containsString="0" containsBlank="1" minDate="2019-03-26T00:00:00" maxDate="2019-03-27T00:00:00"/>
    </cacheField>
    <cacheField name="ns1:WartoscWZ" numFmtId="0">
      <sharedItems containsString="0" containsBlank="1" containsNumber="1" minValue="1860.66" maxValue="1860.66"/>
    </cacheField>
    <cacheField name="ns1:DataWydaniaWZ" numFmtId="14">
      <sharedItems containsNonDate="0" containsDate="1" containsString="0" containsBlank="1" minDate="2019-03-26T00:00:00" maxDate="2019-03-27T00:00:00"/>
    </cacheField>
    <cacheField name="ns1:OdbiorcaWZ" numFmtId="49">
      <sharedItems containsNonDate="0" containsString="0" containsBlank="1"/>
    </cacheField>
    <cacheField name="ns1:NumerFaWZ" numFmtId="49">
      <sharedItems containsNonDate="0" containsString="0" containsBlank="1"/>
    </cacheField>
    <cacheField name="ns1:DataFaWZ" numFmtId="14">
      <sharedItems containsNonDate="0" containsString="0" containsBlank="1"/>
    </cacheField>
    <cacheField name="ns1:Numer2WZ" numFmtId="49">
      <sharedItems containsBlank="1"/>
    </cacheField>
    <cacheField name="ns1:KodTowaruWZ" numFmtId="49">
      <sharedItems containsBlank="1"/>
    </cacheField>
    <cacheField name="ns1:NazwaTowaruWZ" numFmtId="49">
      <sharedItems containsBlank="1"/>
    </cacheField>
    <cacheField name="ns1:IloscWydanaWZ" numFmtId="0">
      <sharedItems containsString="0" containsBlank="1" containsNumber="1" containsInteger="1" minValue="10" maxValue="10"/>
    </cacheField>
    <cacheField name="ns1:JednostkaMiaryWZ" numFmtId="49">
      <sharedItems containsBlank="1"/>
    </cacheField>
    <cacheField name="ns1:CenaJednWZ" numFmtId="0">
      <sharedItems containsString="0" containsBlank="1" containsNumber="1" minValue="186.07" maxValue="186.07"/>
    </cacheField>
    <cacheField name="ns1:WartoscPozycjiWZ" numFmtId="0">
      <sharedItems containsString="0" containsBlank="1" containsNumber="1" minValue="1860.66" maxValue="1860.66"/>
    </cacheField>
    <cacheField name="ns1:LiczbaWZ" numFmtId="0">
      <sharedItems containsString="0" containsBlank="1" containsNumber="1" containsInteger="1" minValue="1" maxValue="1"/>
    </cacheField>
    <cacheField name="ns1:SumaWZ" numFmtId="0">
      <sharedItems containsString="0" containsBlank="1" containsNumber="1" minValue="1860.66" maxValue="1860.66" count="2">
        <m/>
        <n v="1860.66"/>
      </sharedItems>
    </cacheField>
    <cacheField name="ns1:NumerRW" numFmtId="49">
      <sharedItems containsBlank="1"/>
    </cacheField>
    <cacheField name="ns1:DataRW" numFmtId="14">
      <sharedItems containsNonDate="0" containsDate="1" containsString="0" containsBlank="1" minDate="2019-03-25T00:00:00" maxDate="2019-03-26T00:00:00"/>
    </cacheField>
    <cacheField name="ns1:WartoscRW" numFmtId="0">
      <sharedItems containsString="0" containsBlank="1" containsNumber="1" minValue="410.56" maxValue="410.56"/>
    </cacheField>
    <cacheField name="ns1:DataWydaniaRW" numFmtId="14">
      <sharedItems containsNonDate="0" containsDate="1" containsString="0" containsBlank="1" minDate="2019-03-25T00:00:00" maxDate="2019-03-26T00:00:00"/>
    </cacheField>
    <cacheField name="ns1:Numer2RW" numFmtId="49">
      <sharedItems containsBlank="1"/>
    </cacheField>
    <cacheField name="ns1:KodTowaruRW" numFmtId="49">
      <sharedItems containsBlank="1"/>
    </cacheField>
    <cacheField name="ns1:NazwaTowaruRW" numFmtId="49">
      <sharedItems containsBlank="1"/>
    </cacheField>
    <cacheField name="ns1:IloscWydanaRW" numFmtId="0">
      <sharedItems containsString="0" containsBlank="1" containsNumber="1" containsInteger="1" minValue="2" maxValue="2"/>
    </cacheField>
    <cacheField name="ns1:JednostkaMiaryRW" numFmtId="49">
      <sharedItems containsBlank="1"/>
    </cacheField>
    <cacheField name="ns1:CenaJednRW" numFmtId="0">
      <sharedItems containsString="0" containsBlank="1" containsNumber="1" minValue="205.28" maxValue="205.28"/>
    </cacheField>
    <cacheField name="ns1:WartoscPozycjiRW" numFmtId="0">
      <sharedItems containsString="0" containsBlank="1" containsNumber="1" minValue="410.56" maxValue="410.56"/>
    </cacheField>
    <cacheField name="ns1:LiczbaRW" numFmtId="0">
      <sharedItems containsString="0" containsBlank="1" containsNumber="1" containsInteger="1" minValue="1" maxValue="1"/>
    </cacheField>
    <cacheField name="ns1:SumaRW" numFmtId="0">
      <sharedItems containsString="0" containsBlank="1" containsNumber="1" minValue="410.56" maxValue="410.56" count="2">
        <m/>
        <n v="410.56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">
  <r>
    <s v="JPK_MAG"/>
    <s v="JPK_MAG (1)"/>
    <s v="1-0"/>
    <n v="1"/>
    <n v="1"/>
    <d v="2019-05-03T11:07:12"/>
    <d v="2019-03-01T00:00:00"/>
    <d v="2019-03-31T00:00:00"/>
    <s v="PLN"/>
    <n v="1234"/>
    <n v="0"/>
    <s v="Firma Demonstracyjna"/>
    <m/>
    <s v="PL"/>
    <s v="lubelskie"/>
    <s v="BRAK"/>
    <s v="BRAK"/>
    <s v="ul. Bazyliańska"/>
    <n v="19"/>
    <s v="Zamość"/>
    <s v="22-400"/>
    <s v="BRAK"/>
    <s v="MAG"/>
    <s v="19-PZ/0001(Admin)"/>
    <d v="2019-03-04T00:00:00"/>
    <n v="2052.8000000000002"/>
    <d v="2019-03-04T00:00:00"/>
    <m/>
    <s v="19-PZ/0001(Admin)"/>
    <s v="Atlas 14 silnik"/>
    <s v="Silnik odkurzacza Atlas 14"/>
    <n v="10"/>
    <s v="szt"/>
    <n v="205.28"/>
    <n v="2052.8000000000002"/>
    <n v="3"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x v="0"/>
  </r>
  <r>
    <s v="JPK_MAG"/>
    <s v="JPK_MAG (1)"/>
    <s v="1-0"/>
    <n v="1"/>
    <n v="1"/>
    <d v="2019-05-03T11:07:12"/>
    <d v="2019-03-01T00:00:00"/>
    <d v="2019-03-31T00:00:00"/>
    <s v="PLN"/>
    <n v="1234"/>
    <n v="0"/>
    <s v="Firma Demonstracyjna"/>
    <m/>
    <s v="PL"/>
    <s v="lubelskie"/>
    <s v="BRAK"/>
    <s v="BRAK"/>
    <s v="ul. Bazyliańska"/>
    <n v="19"/>
    <s v="Zamość"/>
    <s v="22-400"/>
    <s v="BRAK"/>
    <s v="MAG"/>
    <s v="19-PZ/0001(Admin)"/>
    <d v="2019-03-04T00:00:00"/>
    <n v="2052.8000000000002"/>
    <d v="2019-03-04T00:00:00"/>
    <m/>
    <s v="19-PZ/0002(Admin)"/>
    <s v="Diana 12F bęben"/>
    <s v="Bęben do pralki Diana 12F"/>
    <n v="15"/>
    <s v="szt"/>
    <n v="492.67"/>
    <n v="7390.08"/>
    <n v="3"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x v="0"/>
  </r>
  <r>
    <s v="JPK_MAG"/>
    <s v="JPK_MAG (1)"/>
    <s v="1-0"/>
    <n v="1"/>
    <n v="1"/>
    <d v="2019-05-03T11:07:12"/>
    <d v="2019-03-01T00:00:00"/>
    <d v="2019-03-31T00:00:00"/>
    <s v="PLN"/>
    <n v="1234"/>
    <n v="0"/>
    <s v="Firma Demonstracyjna"/>
    <m/>
    <s v="PL"/>
    <s v="lubelskie"/>
    <s v="BRAK"/>
    <s v="BRAK"/>
    <s v="ul. Bazyliańska"/>
    <n v="19"/>
    <s v="Zamość"/>
    <s v="22-400"/>
    <s v="BRAK"/>
    <s v="MAG"/>
    <s v="19-PZ/0001(Admin)"/>
    <d v="2019-03-04T00:00:00"/>
    <n v="2052.8000000000002"/>
    <d v="2019-03-04T00:00:00"/>
    <m/>
    <s v="19-PZ/0003(Admin)"/>
    <s v="Diana 12F grzałka"/>
    <s v="Grzałka do pralki Diana 12F"/>
    <n v="100"/>
    <s v="szt"/>
    <n v="14.18"/>
    <n v="1418.07"/>
    <n v="3"/>
    <x v="0"/>
    <m/>
    <m/>
    <m/>
    <m/>
    <m/>
    <m/>
    <m/>
    <m/>
    <m/>
    <m/>
    <m/>
    <m/>
    <m/>
    <m/>
    <m/>
    <x v="0"/>
    <m/>
    <m/>
    <m/>
    <m/>
    <m/>
    <m/>
    <m/>
    <m/>
    <m/>
    <m/>
    <m/>
    <m/>
    <x v="0"/>
  </r>
  <r>
    <s v="JPK_MAG"/>
    <s v="JPK_MAG (1)"/>
    <s v="1-0"/>
    <n v="1"/>
    <n v="1"/>
    <d v="2019-05-03T11:07:12"/>
    <d v="2019-03-01T00:00:00"/>
    <d v="2019-03-31T00:00:00"/>
    <s v="PLN"/>
    <n v="1234"/>
    <n v="0"/>
    <s v="Firma Demonstracyjna"/>
    <m/>
    <s v="PL"/>
    <s v="lubelskie"/>
    <s v="BRAK"/>
    <s v="BRAK"/>
    <s v="ul. Bazyliańska"/>
    <n v="19"/>
    <s v="Zamość"/>
    <s v="22-400"/>
    <s v="BRAK"/>
    <s v="MAG"/>
    <m/>
    <m/>
    <m/>
    <m/>
    <m/>
    <m/>
    <m/>
    <m/>
    <m/>
    <m/>
    <m/>
    <m/>
    <m/>
    <x v="1"/>
    <s v="19-WZ/0001(Admin)"/>
    <d v="2019-03-26T00:00:00"/>
    <n v="1860.66"/>
    <d v="2019-03-26T00:00:00"/>
    <m/>
    <m/>
    <m/>
    <m/>
    <m/>
    <m/>
    <m/>
    <m/>
    <m/>
    <m/>
    <n v="1"/>
    <x v="1"/>
    <m/>
    <m/>
    <m/>
    <m/>
    <m/>
    <m/>
    <m/>
    <m/>
    <m/>
    <m/>
    <m/>
    <m/>
    <x v="0"/>
  </r>
  <r>
    <s v="JPK_MAG"/>
    <s v="JPK_MAG (1)"/>
    <s v="1-0"/>
    <n v="1"/>
    <n v="1"/>
    <d v="2019-05-03T11:07:12"/>
    <d v="2019-03-01T00:00:00"/>
    <d v="2019-03-31T00:00:00"/>
    <s v="PLN"/>
    <n v="1234"/>
    <n v="0"/>
    <s v="Firma Demonstracyjna"/>
    <m/>
    <s v="PL"/>
    <s v="lubelskie"/>
    <s v="BRAK"/>
    <s v="BRAK"/>
    <s v="ul. Bazyliańska"/>
    <n v="19"/>
    <s v="Zamość"/>
    <s v="22-400"/>
    <s v="BRAK"/>
    <s v="MAG"/>
    <m/>
    <m/>
    <m/>
    <m/>
    <m/>
    <m/>
    <m/>
    <m/>
    <m/>
    <m/>
    <m/>
    <m/>
    <m/>
    <x v="1"/>
    <m/>
    <m/>
    <m/>
    <m/>
    <m/>
    <m/>
    <m/>
    <s v="19-WZ/0001(Admin)"/>
    <s v="Diana 12F bęben"/>
    <s v="Bęben do pralki Diana 12F"/>
    <n v="10"/>
    <s v="szt"/>
    <n v="186.07"/>
    <n v="1860.66"/>
    <n v="1"/>
    <x v="1"/>
    <m/>
    <m/>
    <m/>
    <m/>
    <m/>
    <m/>
    <m/>
    <m/>
    <m/>
    <m/>
    <m/>
    <m/>
    <x v="0"/>
  </r>
  <r>
    <s v="JPK_MAG"/>
    <s v="JPK_MAG (1)"/>
    <s v="1-0"/>
    <n v="1"/>
    <n v="1"/>
    <d v="2019-05-03T11:07:12"/>
    <d v="2019-03-01T00:00:00"/>
    <d v="2019-03-31T00:00:00"/>
    <s v="PLN"/>
    <n v="1234"/>
    <n v="0"/>
    <s v="Firma Demonstracyjna"/>
    <m/>
    <s v="PL"/>
    <s v="lubelskie"/>
    <s v="BRAK"/>
    <s v="BRAK"/>
    <s v="ul. Bazyliańska"/>
    <n v="19"/>
    <s v="Zamość"/>
    <s v="22-400"/>
    <s v="BRAK"/>
    <s v="MAG"/>
    <m/>
    <m/>
    <m/>
    <m/>
    <m/>
    <m/>
    <m/>
    <m/>
    <m/>
    <m/>
    <m/>
    <m/>
    <m/>
    <x v="1"/>
    <m/>
    <m/>
    <m/>
    <m/>
    <m/>
    <m/>
    <m/>
    <m/>
    <m/>
    <m/>
    <m/>
    <m/>
    <m/>
    <m/>
    <m/>
    <x v="0"/>
    <s v="19-RW/0001(Admin)"/>
    <d v="2019-03-25T00:00:00"/>
    <n v="410.56"/>
    <d v="2019-03-25T00:00:00"/>
    <m/>
    <m/>
    <m/>
    <m/>
    <m/>
    <m/>
    <m/>
    <n v="1"/>
    <x v="1"/>
  </r>
  <r>
    <s v="JPK_MAG"/>
    <s v="JPK_MAG (1)"/>
    <s v="1-0"/>
    <n v="1"/>
    <n v="1"/>
    <d v="2019-05-03T11:07:12"/>
    <d v="2019-03-01T00:00:00"/>
    <d v="2019-03-31T00:00:00"/>
    <s v="PLN"/>
    <n v="1234"/>
    <n v="0"/>
    <s v="Firma Demonstracyjna"/>
    <m/>
    <s v="PL"/>
    <s v="lubelskie"/>
    <s v="BRAK"/>
    <s v="BRAK"/>
    <s v="ul. Bazyliańska"/>
    <n v="19"/>
    <s v="Zamość"/>
    <s v="22-400"/>
    <s v="BRAK"/>
    <s v="MAG"/>
    <m/>
    <m/>
    <m/>
    <m/>
    <m/>
    <m/>
    <m/>
    <m/>
    <m/>
    <m/>
    <m/>
    <m/>
    <m/>
    <x v="1"/>
    <m/>
    <m/>
    <m/>
    <m/>
    <m/>
    <m/>
    <m/>
    <m/>
    <m/>
    <m/>
    <m/>
    <m/>
    <m/>
    <m/>
    <m/>
    <x v="0"/>
    <m/>
    <m/>
    <m/>
    <m/>
    <s v="19-RW/0001(Admin)"/>
    <s v="Atlas 14 silnik"/>
    <s v="Silnik odkurzacza Atlas 14"/>
    <n v="2"/>
    <s v="szt"/>
    <n v="205.28"/>
    <n v="410.56"/>
    <n v="1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2" cacheId="0" applyNumberFormats="0" applyBorderFormats="0" applyFontFormats="0" applyPatternFormats="0" applyAlignmentFormats="0" applyWidthHeightFormats="1" dataCaption="Wartości" updatedVersion="6" minRefreshableVersion="3" useAutoFormatting="1" rowGrandTotals="0" colGrandTotals="0" itemPrintTitles="1" createdVersion="6" indent="0" compact="0" compactData="0" multipleFieldFilters="0">
  <location ref="A3:C6" firstHeaderRow="1" firstDataRow="1" firstDataCol="3"/>
  <pivotFields count="66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numFmtId="22" outline="0" showAll="0" defaultSubtotal="0"/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1"/>
        <item x="0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2">
        <item x="1"/>
        <item x="0"/>
      </items>
    </pivotField>
  </pivotFields>
  <rowFields count="3">
    <field x="65"/>
    <field x="36"/>
    <field x="52"/>
  </rowFields>
  <rowItems count="3">
    <i>
      <x/>
      <x v="1"/>
      <x v="1"/>
    </i>
    <i>
      <x v="1"/>
      <x/>
      <x v="1"/>
    </i>
    <i r="1">
      <x v="1"/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ela1" displayName="Tabela1" ref="A1:BN8" tableType="xml" totalsRowShown="0" connectionId="2">
  <autoFilter ref="A1:BN8"/>
  <tableColumns count="66">
    <tableColumn id="1" uniqueName="ns1:KodFormularza" name="ns1:KodFormularza">
      <xmlColumnPr mapId="1" xpath="/ns1:JPK/ns1:Naglowek/ns1:KodFormularza" xmlDataType="string"/>
    </tableColumn>
    <tableColumn id="2" uniqueName="kodSystemowy" name="kodSystemowy">
      <xmlColumnPr mapId="1" xpath="/ns1:JPK/ns1:Naglowek/ns1:KodFormularza/@kodSystemowy" xmlDataType="string"/>
    </tableColumn>
    <tableColumn id="3" uniqueName="wersjaSchemy" name="wersjaSchemy">
      <xmlColumnPr mapId="1" xpath="/ns1:JPK/ns1:Naglowek/ns1:KodFormularza/@wersjaSchemy" xmlDataType="string"/>
    </tableColumn>
    <tableColumn id="4" uniqueName="ns1:WariantFormularza" name="ns1:WariantFormularza">
      <xmlColumnPr mapId="1" xpath="/ns1:JPK/ns1:Naglowek/ns1:WariantFormularza" xmlDataType="integer"/>
    </tableColumn>
    <tableColumn id="5" uniqueName="ns1:CelZlozenia" name="ns1:CelZlozenia">
      <xmlColumnPr mapId="1" xpath="/ns1:JPK/ns1:Naglowek/ns1:CelZlozenia" xmlDataType="integer"/>
    </tableColumn>
    <tableColumn id="6" uniqueName="ns1:DataWytworzeniaJPK" name="ns1:DataWytworzeniaJPK">
      <xmlColumnPr mapId="1" xpath="/ns1:JPK/ns1:Naglowek/ns1:DataWytworzeniaJPK" xmlDataType="dateTime"/>
    </tableColumn>
    <tableColumn id="7" uniqueName="ns1:DataOd" name="ns1:DataOd">
      <xmlColumnPr mapId="1" xpath="/ns1:JPK/ns1:Naglowek/ns1:DataOd" xmlDataType="date"/>
    </tableColumn>
    <tableColumn id="8" uniqueName="ns1:DataDo" name="ns1:DataDo">
      <xmlColumnPr mapId="1" xpath="/ns1:JPK/ns1:Naglowek/ns1:DataDo" xmlDataType="date"/>
    </tableColumn>
    <tableColumn id="9" uniqueName="ns1:DomyslnyKodWaluty" name="ns1:DomyslnyKodWaluty">
      <xmlColumnPr mapId="1" xpath="/ns1:JPK/ns1:Naglowek/ns1:DomyslnyKodWaluty" xmlDataType="string"/>
    </tableColumn>
    <tableColumn id="10" uniqueName="ns1:KodUrzedu" name="ns1:KodUrzedu">
      <xmlColumnPr mapId="1" xpath="/ns1:JPK/ns1:Naglowek/ns1:KodUrzedu" xmlDataType="integer"/>
    </tableColumn>
    <tableColumn id="11" uniqueName="ns2:NIP" name="ns2:NIP">
      <xmlColumnPr mapId="1" xpath="/ns1:JPK/ns1:Podmiot1/ns1:IdentyfikatorPodmiotu/ns2:NIP" xmlDataType="integer"/>
    </tableColumn>
    <tableColumn id="12" uniqueName="ns2:PelnaNazwa" name="ns2:PelnaNazwa">
      <xmlColumnPr mapId="1" xpath="/ns1:JPK/ns1:Podmiot1/ns1:IdentyfikatorPodmiotu/ns2:PelnaNazwa" xmlDataType="string"/>
    </tableColumn>
    <tableColumn id="13" uniqueName="ns2:REGON" name="ns2:REGON">
      <xmlColumnPr mapId="1" xpath="/ns1:JPK/ns1:Podmiot1/ns1:IdentyfikatorPodmiotu/ns2:REGON" xmlDataType="integer"/>
    </tableColumn>
    <tableColumn id="14" uniqueName="ns2:KodKraju" name="ns2:KodKraju">
      <xmlColumnPr mapId="1" xpath="/ns1:JPK/ns1:Podmiot1/ns1:AdresPodmiotu/ns2:KodKraju" xmlDataType="string"/>
    </tableColumn>
    <tableColumn id="15" uniqueName="ns2:Wojewodztwo" name="ns2:Wojewodztwo">
      <xmlColumnPr mapId="1" xpath="/ns1:JPK/ns1:Podmiot1/ns1:AdresPodmiotu/ns2:Wojewodztwo" xmlDataType="string"/>
    </tableColumn>
    <tableColumn id="16" uniqueName="ns2:Powiat" name="ns2:Powiat">
      <xmlColumnPr mapId="1" xpath="/ns1:JPK/ns1:Podmiot1/ns1:AdresPodmiotu/ns2:Powiat" xmlDataType="string"/>
    </tableColumn>
    <tableColumn id="17" uniqueName="ns2:Gmina" name="ns2:Gmina">
      <xmlColumnPr mapId="1" xpath="/ns1:JPK/ns1:Podmiot1/ns1:AdresPodmiotu/ns2:Gmina" xmlDataType="string"/>
    </tableColumn>
    <tableColumn id="18" uniqueName="ns2:Ulica" name="ns2:Ulica">
      <xmlColumnPr mapId="1" xpath="/ns1:JPK/ns1:Podmiot1/ns1:AdresPodmiotu/ns2:Ulica" xmlDataType="string"/>
    </tableColumn>
    <tableColumn id="19" uniqueName="ns2:NrDomu" name="ns2:NrDomu">
      <xmlColumnPr mapId="1" xpath="/ns1:JPK/ns1:Podmiot1/ns1:AdresPodmiotu/ns2:NrDomu" xmlDataType="integer"/>
    </tableColumn>
    <tableColumn id="20" uniqueName="ns2:Miejscowosc" name="ns2:Miejscowosc">
      <xmlColumnPr mapId="1" xpath="/ns1:JPK/ns1:Podmiot1/ns1:AdresPodmiotu/ns2:Miejscowosc" xmlDataType="string"/>
    </tableColumn>
    <tableColumn id="21" uniqueName="ns2:KodPocztowy" name="ns2:KodPocztowy">
      <xmlColumnPr mapId="1" xpath="/ns1:JPK/ns1:Podmiot1/ns1:AdresPodmiotu/ns2:KodPocztowy" xmlDataType="string"/>
    </tableColumn>
    <tableColumn id="22" uniqueName="ns2:Poczta" name="ns2:Poczta">
      <xmlColumnPr mapId="1" xpath="/ns1:JPK/ns1:Podmiot1/ns1:AdresPodmiotu/ns2:Poczta" xmlDataType="string"/>
    </tableColumn>
    <tableColumn id="23" uniqueName="ns1:Magazyn" name="ns1:Magazyn">
      <xmlColumnPr mapId="1" xpath="/ns1:JPK/ns1:Magazyn" xmlDataType="string"/>
    </tableColumn>
    <tableColumn id="24" uniqueName="ns1:NumerPZ" name="ns1:NumerPZ">
      <xmlColumnPr mapId="1" xpath="/ns1:JPK/ns1:PZ/ns1:PZWartosc/ns1:NumerPZ" xmlDataType="string"/>
    </tableColumn>
    <tableColumn id="25" uniqueName="ns1:DataPZ" name="ns1:DataPZ">
      <xmlColumnPr mapId="1" xpath="/ns1:JPK/ns1:PZ/ns1:PZWartosc/ns1:DataPZ" xmlDataType="date"/>
    </tableColumn>
    <tableColumn id="26" uniqueName="ns1:WartoscPZ" name="ns1:WartoscPZ">
      <xmlColumnPr mapId="1" xpath="/ns1:JPK/ns1:PZ/ns1:PZWartosc/ns1:WartoscPZ" xmlDataType="double"/>
    </tableColumn>
    <tableColumn id="27" uniqueName="ns1:DataOtrzymaniaPZ" name="ns1:DataOtrzymaniaPZ">
      <xmlColumnPr mapId="1" xpath="/ns1:JPK/ns1:PZ/ns1:PZWartosc/ns1:DataOtrzymaniaPZ" xmlDataType="date"/>
    </tableColumn>
    <tableColumn id="28" uniqueName="ns1:Dostawca" name="ns1:Dostawca">
      <xmlColumnPr mapId="1" xpath="/ns1:JPK/ns1:PZ/ns1:PZWartosc/ns1:Dostawca" xmlDataType="string"/>
    </tableColumn>
    <tableColumn id="29" uniqueName="ns1:Numer2PZ" name="ns1:Numer2PZ">
      <xmlColumnPr mapId="1" xpath="/ns1:JPK/ns1:PZ/ns1:PZWiersz/ns1:Numer2PZ" xmlDataType="string"/>
    </tableColumn>
    <tableColumn id="30" uniqueName="ns1:KodTowaruPZ" name="ns1:KodTowaruPZ">
      <xmlColumnPr mapId="1" xpath="/ns1:JPK/ns1:PZ/ns1:PZWiersz/ns1:KodTowaruPZ" xmlDataType="string"/>
    </tableColumn>
    <tableColumn id="31" uniqueName="ns1:NazwaTowaruPZ" name="ns1:NazwaTowaruPZ">
      <xmlColumnPr mapId="1" xpath="/ns1:JPK/ns1:PZ/ns1:PZWiersz/ns1:NazwaTowaruPZ" xmlDataType="string"/>
    </tableColumn>
    <tableColumn id="32" uniqueName="ns1:IloscPrzyjetaPZ" name="ns1:IloscPrzyjetaPZ">
      <xmlColumnPr mapId="1" xpath="/ns1:JPK/ns1:PZ/ns1:PZWiersz/ns1:IloscPrzyjetaPZ" xmlDataType="integer"/>
    </tableColumn>
    <tableColumn id="33" uniqueName="ns1:JednostkaMiaryPZ" name="ns1:JednostkaMiaryPZ">
      <xmlColumnPr mapId="1" xpath="/ns1:JPK/ns1:PZ/ns1:PZWiersz/ns1:JednostkaMiaryPZ" xmlDataType="string"/>
    </tableColumn>
    <tableColumn id="34" uniqueName="ns1:CenaJednPZ" name="ns1:CenaJednPZ">
      <xmlColumnPr mapId="1" xpath="/ns1:JPK/ns1:PZ/ns1:PZWiersz/ns1:CenaJednPZ" xmlDataType="double"/>
    </tableColumn>
    <tableColumn id="35" uniqueName="ns1:WartoscPozycjiPZ" name="ns1:WartoscPozycjiPZ">
      <xmlColumnPr mapId="1" xpath="/ns1:JPK/ns1:PZ/ns1:PZWiersz/ns1:WartoscPozycjiPZ" xmlDataType="double"/>
    </tableColumn>
    <tableColumn id="36" uniqueName="ns1:LiczbaPZ" name="ns1:LiczbaPZ">
      <xmlColumnPr mapId="1" xpath="/ns1:JPK/ns1:PZ/ns1:PZCtrl/ns1:LiczbaPZ" xmlDataType="integer"/>
    </tableColumn>
    <tableColumn id="37" uniqueName="ns1:SumaPZ" name="ns1:SumaPZ">
      <xmlColumnPr mapId="1" xpath="/ns1:JPK/ns1:PZ/ns1:PZCtrl/ns1:SumaPZ" xmlDataType="double"/>
    </tableColumn>
    <tableColumn id="38" uniqueName="ns1:NumerWZ" name="ns1:NumerWZ">
      <xmlColumnPr mapId="1" xpath="/ns1:JPK/ns1:WZ/ns1:WZWartosc/ns1:NumerWZ" xmlDataType="string"/>
    </tableColumn>
    <tableColumn id="39" uniqueName="ns1:DataWZ" name="ns1:DataWZ">
      <xmlColumnPr mapId="1" xpath="/ns1:JPK/ns1:WZ/ns1:WZWartosc/ns1:DataWZ" xmlDataType="date"/>
    </tableColumn>
    <tableColumn id="40" uniqueName="ns1:WartoscWZ" name="ns1:WartoscWZ">
      <xmlColumnPr mapId="1" xpath="/ns1:JPK/ns1:WZ/ns1:WZWartosc/ns1:WartoscWZ" xmlDataType="double"/>
    </tableColumn>
    <tableColumn id="41" uniqueName="ns1:DataWydaniaWZ" name="ns1:DataWydaniaWZ">
      <xmlColumnPr mapId="1" xpath="/ns1:JPK/ns1:WZ/ns1:WZWartosc/ns1:DataWydaniaWZ" xmlDataType="date"/>
    </tableColumn>
    <tableColumn id="42" uniqueName="ns1:OdbiorcaWZ" name="ns1:OdbiorcaWZ">
      <xmlColumnPr mapId="1" xpath="/ns1:JPK/ns1:WZ/ns1:WZWartosc/ns1:OdbiorcaWZ" xmlDataType="string"/>
    </tableColumn>
    <tableColumn id="43" uniqueName="ns1:NumerFaWZ" name="ns1:NumerFaWZ">
      <xmlColumnPr mapId="1" xpath="/ns1:JPK/ns1:WZ/ns1:WZWartosc/ns1:NumerFaWZ" xmlDataType="string"/>
    </tableColumn>
    <tableColumn id="44" uniqueName="ns1:DataFaWZ" name="ns1:DataFaWZ">
      <xmlColumnPr mapId="1" xpath="/ns1:JPK/ns1:WZ/ns1:WZWartosc/ns1:DataFaWZ" xmlDataType="date"/>
    </tableColumn>
    <tableColumn id="45" uniqueName="ns1:Numer2WZ" name="ns1:Numer2WZ">
      <xmlColumnPr mapId="1" xpath="/ns1:JPK/ns1:WZ/ns1:WZWiersz/ns1:Numer2WZ" xmlDataType="string"/>
    </tableColumn>
    <tableColumn id="46" uniqueName="ns1:KodTowaruWZ" name="ns1:KodTowaruWZ">
      <xmlColumnPr mapId="1" xpath="/ns1:JPK/ns1:WZ/ns1:WZWiersz/ns1:KodTowaruWZ" xmlDataType="string"/>
    </tableColumn>
    <tableColumn id="47" uniqueName="ns1:NazwaTowaruWZ" name="ns1:NazwaTowaruWZ">
      <xmlColumnPr mapId="1" xpath="/ns1:JPK/ns1:WZ/ns1:WZWiersz/ns1:NazwaTowaruWZ" xmlDataType="string"/>
    </tableColumn>
    <tableColumn id="48" uniqueName="ns1:IloscWydanaWZ" name="ns1:IloscWydanaWZ">
      <xmlColumnPr mapId="1" xpath="/ns1:JPK/ns1:WZ/ns1:WZWiersz/ns1:IloscWydanaWZ" xmlDataType="integer"/>
    </tableColumn>
    <tableColumn id="49" uniqueName="ns1:JednostkaMiaryWZ" name="ns1:JednostkaMiaryWZ">
      <xmlColumnPr mapId="1" xpath="/ns1:JPK/ns1:WZ/ns1:WZWiersz/ns1:JednostkaMiaryWZ" xmlDataType="string"/>
    </tableColumn>
    <tableColumn id="50" uniqueName="ns1:CenaJednWZ" name="ns1:CenaJednWZ">
      <xmlColumnPr mapId="1" xpath="/ns1:JPK/ns1:WZ/ns1:WZWiersz/ns1:CenaJednWZ" xmlDataType="double"/>
    </tableColumn>
    <tableColumn id="51" uniqueName="ns1:WartoscPozycjiWZ" name="ns1:WartoscPozycjiWZ">
      <xmlColumnPr mapId="1" xpath="/ns1:JPK/ns1:WZ/ns1:WZWiersz/ns1:WartoscPozycjiWZ" xmlDataType="double"/>
    </tableColumn>
    <tableColumn id="52" uniqueName="ns1:LiczbaWZ" name="ns1:LiczbaWZ">
      <xmlColumnPr mapId="1" xpath="/ns1:JPK/ns1:WZ/ns1:WZCtrl/ns1:LiczbaWZ" xmlDataType="integer"/>
    </tableColumn>
    <tableColumn id="53" uniqueName="ns1:SumaWZ" name="ns1:SumaWZ">
      <xmlColumnPr mapId="1" xpath="/ns1:JPK/ns1:WZ/ns1:WZCtrl/ns1:SumaWZ" xmlDataType="double"/>
    </tableColumn>
    <tableColumn id="54" uniqueName="ns1:NumerRW" name="ns1:NumerRW">
      <xmlColumnPr mapId="1" xpath="/ns1:JPK/ns1:RW/ns1:RWWartosc/ns1:NumerRW" xmlDataType="string"/>
    </tableColumn>
    <tableColumn id="55" uniqueName="ns1:DataRW" name="ns1:DataRW">
      <xmlColumnPr mapId="1" xpath="/ns1:JPK/ns1:RW/ns1:RWWartosc/ns1:DataRW" xmlDataType="date"/>
    </tableColumn>
    <tableColumn id="56" uniqueName="ns1:WartoscRW" name="ns1:WartoscRW">
      <xmlColumnPr mapId="1" xpath="/ns1:JPK/ns1:RW/ns1:RWWartosc/ns1:WartoscRW" xmlDataType="double"/>
    </tableColumn>
    <tableColumn id="57" uniqueName="ns1:DataWydaniaRW" name="ns1:DataWydaniaRW">
      <xmlColumnPr mapId="1" xpath="/ns1:JPK/ns1:RW/ns1:RWWartosc/ns1:DataWydaniaRW" xmlDataType="date"/>
    </tableColumn>
    <tableColumn id="58" uniqueName="ns1:Numer2RW" name="ns1:Numer2RW">
      <xmlColumnPr mapId="1" xpath="/ns1:JPK/ns1:RW/ns1:RWWiersz/ns1:Numer2RW" xmlDataType="string"/>
    </tableColumn>
    <tableColumn id="59" uniqueName="ns1:KodTowaruRW" name="ns1:KodTowaruRW">
      <xmlColumnPr mapId="1" xpath="/ns1:JPK/ns1:RW/ns1:RWWiersz/ns1:KodTowaruRW" xmlDataType="string"/>
    </tableColumn>
    <tableColumn id="60" uniqueName="ns1:NazwaTowaruRW" name="ns1:NazwaTowaruRW">
      <xmlColumnPr mapId="1" xpath="/ns1:JPK/ns1:RW/ns1:RWWiersz/ns1:NazwaTowaruRW" xmlDataType="string"/>
    </tableColumn>
    <tableColumn id="61" uniqueName="ns1:IloscWydanaRW" name="ns1:IloscWydanaRW">
      <xmlColumnPr mapId="1" xpath="/ns1:JPK/ns1:RW/ns1:RWWiersz/ns1:IloscWydanaRW" xmlDataType="integer"/>
    </tableColumn>
    <tableColumn id="62" uniqueName="ns1:JednostkaMiaryRW" name="ns1:JednostkaMiaryRW">
      <xmlColumnPr mapId="1" xpath="/ns1:JPK/ns1:RW/ns1:RWWiersz/ns1:JednostkaMiaryRW" xmlDataType="string"/>
    </tableColumn>
    <tableColumn id="63" uniqueName="ns1:CenaJednRW" name="ns1:CenaJednRW">
      <xmlColumnPr mapId="1" xpath="/ns1:JPK/ns1:RW/ns1:RWWiersz/ns1:CenaJednRW" xmlDataType="double"/>
    </tableColumn>
    <tableColumn id="64" uniqueName="ns1:WartoscPozycjiRW" name="ns1:WartoscPozycjiRW">
      <xmlColumnPr mapId="1" xpath="/ns1:JPK/ns1:RW/ns1:RWWiersz/ns1:WartoscPozycjiRW" xmlDataType="double"/>
    </tableColumn>
    <tableColumn id="65" uniqueName="ns1:LiczbaRW" name="ns1:LiczbaRW">
      <xmlColumnPr mapId="1" xpath="/ns1:JPK/ns1:RW/ns1:RWCtrl/ns1:LiczbaRW" xmlDataType="integer"/>
    </tableColumn>
    <tableColumn id="66" uniqueName="ns1:SumaRW" name="ns1:SumaRW">
      <xmlColumnPr mapId="1" xpath="/ns1:JPK/ns1:RW/ns1:RWCtrl/ns1:SumaRW" xmlDataType="double"/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ela2" displayName="Tabela2" ref="A1:BR97" tableType="xml" totalsRowShown="0" connectionId="1">
  <autoFilter ref="A1:BR97"/>
  <tableColumns count="70">
    <tableColumn id="1" uniqueName="ns3:KodFormularza" name="ns3:KodFormularza">
      <xmlColumnPr mapId="2" xpath="/ns3:JPK/ns3:Naglowek/ns3:KodFormularza" xmlDataType="string"/>
    </tableColumn>
    <tableColumn id="2" uniqueName="kodSystemowy" name="kodSystemowy">
      <xmlColumnPr mapId="2" xpath="/ns3:JPK/ns3:Naglowek/ns3:KodFormularza/@kodSystemowy" xmlDataType="string"/>
    </tableColumn>
    <tableColumn id="3" uniqueName="wersjaSchemy" name="wersjaSchemy">
      <xmlColumnPr mapId="2" xpath="/ns3:JPK/ns3:Naglowek/ns3:KodFormularza/@wersjaSchemy" xmlDataType="string"/>
    </tableColumn>
    <tableColumn id="4" uniqueName="ns3:WariantFormularza" name="ns3:WariantFormularza">
      <xmlColumnPr mapId="2" xpath="/ns3:JPK/ns3:Naglowek/ns3:WariantFormularza" xmlDataType="integer"/>
    </tableColumn>
    <tableColumn id="5" uniqueName="ns3:CelZlozenia" name="ns3:CelZlozenia">
      <xmlColumnPr mapId="2" xpath="/ns3:JPK/ns3:Naglowek/ns3:CelZlozenia" xmlDataType="integer"/>
    </tableColumn>
    <tableColumn id="6" uniqueName="ns3:DataWytworzeniaJPK" name="ns3:DataWytworzeniaJPK">
      <xmlColumnPr mapId="2" xpath="/ns3:JPK/ns3:Naglowek/ns3:DataWytworzeniaJPK" xmlDataType="dateTime"/>
    </tableColumn>
    <tableColumn id="7" uniqueName="ns3:DataOd" name="ns3:DataOd">
      <xmlColumnPr mapId="2" xpath="/ns3:JPK/ns3:Naglowek/ns3:DataOd" xmlDataType="date"/>
    </tableColumn>
    <tableColumn id="8" uniqueName="ns3:DataDo" name="ns3:DataDo">
      <xmlColumnPr mapId="2" xpath="/ns3:JPK/ns3:Naglowek/ns3:DataDo" xmlDataType="date"/>
    </tableColumn>
    <tableColumn id="9" uniqueName="ns3:DomyslnyKodWaluty" name="ns3:DomyslnyKodWaluty">
      <xmlColumnPr mapId="2" xpath="/ns3:JPK/ns3:Naglowek/ns3:DomyslnyKodWaluty" xmlDataType="string"/>
    </tableColumn>
    <tableColumn id="10" uniqueName="ns3:KodUrzedu" name="ns3:KodUrzedu">
      <xmlColumnPr mapId="2" xpath="/ns3:JPK/ns3:Naglowek/ns3:KodUrzedu" xmlDataType="integer"/>
    </tableColumn>
    <tableColumn id="11" uniqueName="ns2:NIP" name="ns2:NIP">
      <xmlColumnPr mapId="2" xpath="/ns3:JPK/ns3:Podmiot1/ns3:IdentyfikatorPodmiotu/ns2:NIP" xmlDataType="integer"/>
    </tableColumn>
    <tableColumn id="12" uniqueName="ns2:PelnaNazwa" name="ns2:PelnaNazwa">
      <xmlColumnPr mapId="2" xpath="/ns3:JPK/ns3:Podmiot1/ns3:IdentyfikatorPodmiotu/ns2:PelnaNazwa" xmlDataType="string"/>
    </tableColumn>
    <tableColumn id="13" uniqueName="ns2:REGON" name="ns2:REGON">
      <xmlColumnPr mapId="2" xpath="/ns3:JPK/ns3:Podmiot1/ns3:IdentyfikatorPodmiotu/ns2:REGON" xmlDataType="integer"/>
    </tableColumn>
    <tableColumn id="14" uniqueName="ns2:KodKraju" name="ns2:KodKraju">
      <xmlColumnPr mapId="2" xpath="/ns3:JPK/ns3:Podmiot1/ns3:AdresPodmiotu/ns2:KodKraju" xmlDataType="string"/>
    </tableColumn>
    <tableColumn id="15" uniqueName="ns2:Wojewodztwo" name="ns2:Wojewodztwo">
      <xmlColumnPr mapId="2" xpath="/ns3:JPK/ns3:Podmiot1/ns3:AdresPodmiotu/ns2:Wojewodztwo" xmlDataType="string"/>
    </tableColumn>
    <tableColumn id="16" uniqueName="ns2:Powiat" name="ns2:Powiat">
      <xmlColumnPr mapId="2" xpath="/ns3:JPK/ns3:Podmiot1/ns3:AdresPodmiotu/ns2:Powiat" xmlDataType="string"/>
    </tableColumn>
    <tableColumn id="17" uniqueName="ns2:Gmina" name="ns2:Gmina">
      <xmlColumnPr mapId="2" xpath="/ns3:JPK/ns3:Podmiot1/ns3:AdresPodmiotu/ns2:Gmina" xmlDataType="string"/>
    </tableColumn>
    <tableColumn id="18" uniqueName="ns2:Ulica" name="ns2:Ulica">
      <xmlColumnPr mapId="2" xpath="/ns3:JPK/ns3:Podmiot1/ns3:AdresPodmiotu/ns2:Ulica" xmlDataType="string"/>
    </tableColumn>
    <tableColumn id="19" uniqueName="ns2:NrDomu" name="ns2:NrDomu">
      <xmlColumnPr mapId="2" xpath="/ns3:JPK/ns3:Podmiot1/ns3:AdresPodmiotu/ns2:NrDomu" xmlDataType="integer"/>
    </tableColumn>
    <tableColumn id="20" uniqueName="ns2:Miejscowosc" name="ns2:Miejscowosc">
      <xmlColumnPr mapId="2" xpath="/ns3:JPK/ns3:Podmiot1/ns3:AdresPodmiotu/ns2:Miejscowosc" xmlDataType="string"/>
    </tableColumn>
    <tableColumn id="21" uniqueName="ns2:KodPocztowy" name="ns2:KodPocztowy">
      <xmlColumnPr mapId="2" xpath="/ns3:JPK/ns3:Podmiot1/ns3:AdresPodmiotu/ns2:KodPocztowy" xmlDataType="string"/>
    </tableColumn>
    <tableColumn id="22" uniqueName="ns2:Poczta" name="ns2:Poczta">
      <xmlColumnPr mapId="2" xpath="/ns3:JPK/ns3:Podmiot1/ns3:AdresPodmiotu/ns2:Poczta" xmlDataType="string"/>
    </tableColumn>
    <tableColumn id="23" uniqueName="typ" name="typ">
      <xmlColumnPr mapId="2" xpath="/ns3:JPK/ns3:ZOiS/@typ" xmlDataType="string"/>
    </tableColumn>
    <tableColumn id="24" uniqueName="ns3:KodKonta" name="ns3:KodKonta">
      <xmlColumnPr mapId="2" xpath="/ns3:JPK/ns3:ZOiS/ns3:KodKonta" xmlDataType="string"/>
    </tableColumn>
    <tableColumn id="25" uniqueName="ns3:OpisKonta" name="ns3:OpisKonta">
      <xmlColumnPr mapId="2" xpath="/ns3:JPK/ns3:ZOiS/ns3:OpisKonta" xmlDataType="string"/>
    </tableColumn>
    <tableColumn id="26" uniqueName="ns3:TypKonta" name="ns3:TypKonta">
      <xmlColumnPr mapId="2" xpath="/ns3:JPK/ns3:ZOiS/ns3:TypKonta" xmlDataType="string"/>
    </tableColumn>
    <tableColumn id="27" uniqueName="ns3:KodZespolu" name="ns3:KodZespolu">
      <xmlColumnPr mapId="2" xpath="/ns3:JPK/ns3:ZOiS/ns3:KodZespolu" xmlDataType="integer"/>
    </tableColumn>
    <tableColumn id="28" uniqueName="ns3:OpisZespolu" name="ns3:OpisZespolu">
      <xmlColumnPr mapId="2" xpath="/ns3:JPK/ns3:ZOiS/ns3:OpisZespolu" xmlDataType="string"/>
    </tableColumn>
    <tableColumn id="29" uniqueName="ns3:KodKategorii" name="ns3:KodKategorii">
      <xmlColumnPr mapId="2" xpath="/ns3:JPK/ns3:ZOiS/ns3:KodKategorii" xmlDataType="integer"/>
    </tableColumn>
    <tableColumn id="30" uniqueName="ns3:OpisKategorii" name="ns3:OpisKategorii">
      <xmlColumnPr mapId="2" xpath="/ns3:JPK/ns3:ZOiS/ns3:OpisKategorii" xmlDataType="string"/>
    </tableColumn>
    <tableColumn id="31" uniqueName="ns3:KodPodkategorii" name="ns3:KodPodkategorii">
      <xmlColumnPr mapId="2" xpath="/ns3:JPK/ns3:ZOiS/ns3:KodPodkategorii" xmlDataType="string"/>
    </tableColumn>
    <tableColumn id="32" uniqueName="ns3:OpisPodkategorii" name="ns3:OpisPodkategorii">
      <xmlColumnPr mapId="2" xpath="/ns3:JPK/ns3:ZOiS/ns3:OpisPodkategorii" xmlDataType="string"/>
    </tableColumn>
    <tableColumn id="33" uniqueName="ns3:BilansOtwarciaWinien" name="ns3:BilansOtwarciaWinien">
      <xmlColumnPr mapId="2" xpath="/ns3:JPK/ns3:ZOiS/ns3:BilansOtwarciaWinien" xmlDataType="double"/>
    </tableColumn>
    <tableColumn id="34" uniqueName="ns3:BilansOtwarciaMa" name="ns3:BilansOtwarciaMa">
      <xmlColumnPr mapId="2" xpath="/ns3:JPK/ns3:ZOiS/ns3:BilansOtwarciaMa" xmlDataType="double"/>
    </tableColumn>
    <tableColumn id="35" uniqueName="ns3:ObrotyWinien" name="ns3:ObrotyWinien">
      <xmlColumnPr mapId="2" xpath="/ns3:JPK/ns3:ZOiS/ns3:ObrotyWinien" xmlDataType="double"/>
    </tableColumn>
    <tableColumn id="36" uniqueName="ns3:ObrotyMa" name="ns3:ObrotyMa">
      <xmlColumnPr mapId="2" xpath="/ns3:JPK/ns3:ZOiS/ns3:ObrotyMa" xmlDataType="double"/>
    </tableColumn>
    <tableColumn id="37" uniqueName="ns3:ObrotyWinienNarast" name="ns3:ObrotyWinienNarast">
      <xmlColumnPr mapId="2" xpath="/ns3:JPK/ns3:ZOiS/ns3:ObrotyWinienNarast" xmlDataType="double"/>
    </tableColumn>
    <tableColumn id="38" uniqueName="ns3:ObrotyMaNarast" name="ns3:ObrotyMaNarast">
      <xmlColumnPr mapId="2" xpath="/ns3:JPK/ns3:ZOiS/ns3:ObrotyMaNarast" xmlDataType="double"/>
    </tableColumn>
    <tableColumn id="39" uniqueName="ns3:SaldoWinien" name="ns3:SaldoWinien">
      <xmlColumnPr mapId="2" xpath="/ns3:JPK/ns3:ZOiS/ns3:SaldoWinien" xmlDataType="double"/>
    </tableColumn>
    <tableColumn id="40" uniqueName="ns3:SaldoMa" name="ns3:SaldoMa">
      <xmlColumnPr mapId="2" xpath="/ns3:JPK/ns3:ZOiS/ns3:SaldoMa" xmlDataType="double"/>
    </tableColumn>
    <tableColumn id="41" uniqueName="typ" name="typ2">
      <xmlColumnPr mapId="2" xpath="/ns3:JPK/ns3:Dziennik/@typ" xmlDataType="string"/>
    </tableColumn>
    <tableColumn id="42" uniqueName="ns3:LpZapisuDziennika" name="ns3:LpZapisuDziennika">
      <xmlColumnPr mapId="2" xpath="/ns3:JPK/ns3:Dziennik/ns3:LpZapisuDziennika" xmlDataType="integer"/>
    </tableColumn>
    <tableColumn id="43" uniqueName="ns3:NrZapisuDziennika" name="ns3:NrZapisuDziennika">
      <xmlColumnPr mapId="2" xpath="/ns3:JPK/ns3:Dziennik/ns3:NrZapisuDziennika" xmlDataType="string"/>
    </tableColumn>
    <tableColumn id="44" uniqueName="ns3:OpisDziennika" name="ns3:OpisDziennika">
      <xmlColumnPr mapId="2" xpath="/ns3:JPK/ns3:Dziennik/ns3:OpisDziennika" xmlDataType="string"/>
    </tableColumn>
    <tableColumn id="45" uniqueName="ns3:NrDowoduKsiegowego" name="ns3:NrDowoduKsiegowego">
      <xmlColumnPr mapId="2" xpath="/ns3:JPK/ns3:Dziennik/ns3:NrDowoduKsiegowego" xmlDataType="string"/>
    </tableColumn>
    <tableColumn id="46" uniqueName="ns3:RodzajDowodu" name="ns3:RodzajDowodu">
      <xmlColumnPr mapId="2" xpath="/ns3:JPK/ns3:Dziennik/ns3:RodzajDowodu" xmlDataType="string"/>
    </tableColumn>
    <tableColumn id="47" uniqueName="ns3:DataOperacji" name="ns3:DataOperacji">
      <xmlColumnPr mapId="2" xpath="/ns3:JPK/ns3:Dziennik/ns3:DataOperacji" xmlDataType="date"/>
    </tableColumn>
    <tableColumn id="48" uniqueName="ns3:DataDowodu" name="ns3:DataDowodu">
      <xmlColumnPr mapId="2" xpath="/ns3:JPK/ns3:Dziennik/ns3:DataDowodu" xmlDataType="date"/>
    </tableColumn>
    <tableColumn id="49" uniqueName="ns3:DataKsiegowania" name="ns3:DataKsiegowania">
      <xmlColumnPr mapId="2" xpath="/ns3:JPK/ns3:Dziennik/ns3:DataKsiegowania" xmlDataType="date"/>
    </tableColumn>
    <tableColumn id="50" uniqueName="ns3:KodOperatora" name="ns3:KodOperatora">
      <xmlColumnPr mapId="2" xpath="/ns3:JPK/ns3:Dziennik/ns3:KodOperatora" xmlDataType="string"/>
    </tableColumn>
    <tableColumn id="51" uniqueName="ns3:OpisOperacji" name="ns3:OpisOperacji">
      <xmlColumnPr mapId="2" xpath="/ns3:JPK/ns3:Dziennik/ns3:OpisOperacji" xmlDataType="string"/>
    </tableColumn>
    <tableColumn id="52" uniqueName="ns3:DziennikKwotaOperacji" name="ns3:DziennikKwotaOperacji">
      <xmlColumnPr mapId="2" xpath="/ns3:JPK/ns3:Dziennik/ns3:DziennikKwotaOperacji" xmlDataType="double"/>
    </tableColumn>
    <tableColumn id="53" uniqueName="ns3:LiczbaWierszyDziennika" name="ns3:LiczbaWierszyDziennika">
      <xmlColumnPr mapId="2" xpath="/ns3:JPK/ns3:DziennikCtrl/ns3:LiczbaWierszyDziennika" xmlDataType="integer"/>
    </tableColumn>
    <tableColumn id="54" uniqueName="ns3:SumaKwotOperacji" name="ns3:SumaKwotOperacji">
      <xmlColumnPr mapId="2" xpath="/ns3:JPK/ns3:DziennikCtrl/ns3:SumaKwotOperacji" xmlDataType="double"/>
    </tableColumn>
    <tableColumn id="55" uniqueName="typ" name="typ3">
      <xmlColumnPr mapId="2" xpath="/ns3:JPK/ns3:KontoZapis/@typ" xmlDataType="string"/>
    </tableColumn>
    <tableColumn id="56" uniqueName="ns3:LpZapisu" name="ns3:LpZapisu">
      <xmlColumnPr mapId="2" xpath="/ns3:JPK/ns3:KontoZapis/ns3:LpZapisu" xmlDataType="integer"/>
    </tableColumn>
    <tableColumn id="57" uniqueName="ns3:NrZapisu" name="ns3:NrZapisu">
      <xmlColumnPr mapId="2" xpath="/ns3:JPK/ns3:KontoZapis/ns3:NrZapisu" xmlDataType="string"/>
    </tableColumn>
    <tableColumn id="58" uniqueName="ns3:KodKontaWinien" name="ns3:KodKontaWinien">
      <xmlColumnPr mapId="2" xpath="/ns3:JPK/ns3:KontoZapis/ns3:KodKontaWinien" xmlDataType="string"/>
    </tableColumn>
    <tableColumn id="59" uniqueName="ns3:KwotaWinien" name="ns3:KwotaWinien">
      <xmlColumnPr mapId="2" xpath="/ns3:JPK/ns3:KontoZapis/ns3:KwotaWinien" xmlDataType="double"/>
    </tableColumn>
    <tableColumn id="60" uniqueName="ns3:OpisZapisuWinien" name="ns3:OpisZapisuWinien">
      <xmlColumnPr mapId="2" xpath="/ns3:JPK/ns3:KontoZapis/ns3:OpisZapisuWinien" xmlDataType="string"/>
    </tableColumn>
    <tableColumn id="61" uniqueName="ns3:KodKontaMa" name="ns3:KodKontaMa">
      <xmlColumnPr mapId="2" xpath="/ns3:JPK/ns3:KontoZapis/ns3:KodKontaMa" xmlDataType="string"/>
    </tableColumn>
    <tableColumn id="62" uniqueName="ns3:KwotaMa" name="ns3:KwotaMa">
      <xmlColumnPr mapId="2" xpath="/ns3:JPK/ns3:KontoZapis/ns3:KwotaMa" xmlDataType="double"/>
    </tableColumn>
    <tableColumn id="63" uniqueName="ns3:OpisZapisuMa" name="ns3:OpisZapisuMa">
      <xmlColumnPr mapId="2" xpath="/ns3:JPK/ns3:KontoZapis/ns3:OpisZapisuMa" xmlDataType="string"/>
    </tableColumn>
    <tableColumn id="64" uniqueName="ns3:KwotaWinienWaluta" name="ns3:KwotaWinienWaluta">
      <xmlColumnPr mapId="2" xpath="/ns3:JPK/ns3:KontoZapis/ns3:KwotaWinienWaluta" xmlDataType="double"/>
    </tableColumn>
    <tableColumn id="65" uniqueName="ns3:KodWalutyWinien" name="ns3:KodWalutyWinien">
      <xmlColumnPr mapId="2" xpath="/ns3:JPK/ns3:KontoZapis/ns3:KodWalutyWinien" xmlDataType="string"/>
    </tableColumn>
    <tableColumn id="66" uniqueName="ns3:KwotaMaWaluta" name="ns3:KwotaMaWaluta">
      <xmlColumnPr mapId="2" xpath="/ns3:JPK/ns3:KontoZapis/ns3:KwotaMaWaluta" xmlDataType="double"/>
    </tableColumn>
    <tableColumn id="67" uniqueName="ns3:KodWalutyMa" name="ns3:KodWalutyMa">
      <xmlColumnPr mapId="2" xpath="/ns3:JPK/ns3:KontoZapis/ns3:KodWalutyMa" xmlDataType="string"/>
    </tableColumn>
    <tableColumn id="68" uniqueName="ns3:LiczbaWierszyKontoZapisj" name="ns3:LiczbaWierszyKontoZapisj">
      <xmlColumnPr mapId="2" xpath="/ns3:JPK/ns3:KontoZapisCtrl/ns3:LiczbaWierszyKontoZapisj" xmlDataType="integer"/>
    </tableColumn>
    <tableColumn id="69" uniqueName="ns3:SumaWinien" name="ns3:SumaWinien">
      <xmlColumnPr mapId="2" xpath="/ns3:JPK/ns3:KontoZapisCtrl/ns3:SumaWinien" xmlDataType="double"/>
    </tableColumn>
    <tableColumn id="70" uniqueName="ns3:SumaMa" name="ns3:SumaMa">
      <xmlColumnPr mapId="2" xpath="/ns3:JPK/ns3:KontoZapisCtrl/ns3:SumaMa" xmlDataType="double"/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11"/>
  <sheetViews>
    <sheetView showGridLines="0" tabSelected="1" workbookViewId="0">
      <selection activeCell="B22" sqref="B22"/>
    </sheetView>
  </sheetViews>
  <sheetFormatPr defaultRowHeight="14" x14ac:dyDescent="0.3"/>
  <cols>
    <col min="1" max="2" width="8.7265625" style="6"/>
    <col min="3" max="3" width="12.453125" style="6" bestFit="1" customWidth="1"/>
    <col min="4" max="4" width="8.7265625" style="6"/>
    <col min="5" max="5" width="12.453125" style="6" bestFit="1" customWidth="1"/>
    <col min="6" max="16384" width="8.7265625" style="6"/>
  </cols>
  <sheetData>
    <row r="6" spans="2:17" ht="33" x14ac:dyDescent="0.7">
      <c r="B6" s="5" t="s">
        <v>196</v>
      </c>
    </row>
    <row r="7" spans="2:17" ht="14.5" x14ac:dyDescent="0.35">
      <c r="K7" s="43" t="s">
        <v>192</v>
      </c>
      <c r="L7" s="43"/>
      <c r="M7" s="43"/>
      <c r="N7" s="43"/>
      <c r="O7" s="43"/>
      <c r="P7" s="43"/>
      <c r="Q7"/>
    </row>
    <row r="8" spans="2:17" ht="29.5" customHeight="1" x14ac:dyDescent="0.3">
      <c r="K8" s="44" t="s">
        <v>336</v>
      </c>
      <c r="L8" s="44"/>
      <c r="M8" s="44"/>
      <c r="N8" s="44"/>
      <c r="O8" s="44"/>
      <c r="P8" s="44"/>
      <c r="Q8" s="44"/>
    </row>
    <row r="9" spans="2:17" x14ac:dyDescent="0.3">
      <c r="K9" s="45" t="s">
        <v>194</v>
      </c>
      <c r="L9" s="45"/>
      <c r="M9" s="45"/>
      <c r="N9" s="45"/>
      <c r="O9" s="45"/>
      <c r="P9" s="45"/>
      <c r="Q9" s="45"/>
    </row>
    <row r="10" spans="2:17" ht="43" customHeight="1" x14ac:dyDescent="0.4">
      <c r="B10" s="7" t="s">
        <v>193</v>
      </c>
      <c r="C10" s="8">
        <f>JPK_KR!G2</f>
        <v>43525</v>
      </c>
      <c r="D10" s="9" t="s">
        <v>181</v>
      </c>
      <c r="E10" s="8">
        <f>JPK_KR!H2</f>
        <v>43555</v>
      </c>
      <c r="K10"/>
      <c r="L10"/>
      <c r="M10"/>
      <c r="N10"/>
      <c r="O10"/>
      <c r="P10"/>
      <c r="Q10"/>
    </row>
    <row r="11" spans="2:17" x14ac:dyDescent="0.3">
      <c r="K11" s="46" t="s">
        <v>195</v>
      </c>
      <c r="L11" s="46"/>
      <c r="M11" s="46"/>
      <c r="N11" s="46"/>
      <c r="O11" s="46"/>
      <c r="P11" s="46"/>
      <c r="Q11" s="46"/>
    </row>
  </sheetData>
  <sheetProtection algorithmName="SHA-512" hashValue="4SI9wo5HQZ3JZetPPoeBGgZKYhQb8z1L2ilXYGXk8lJok8WEMuMMYPWPv9vrr2KC8rrhqS4/h7vYaa8/1q2puA==" saltValue="w22Wwr1aDIv5z3YugtQwcw==" spinCount="100000" sheet="1" objects="1" scenarios="1"/>
  <mergeCells count="4">
    <mergeCell ref="K7:P7"/>
    <mergeCell ref="K8:Q8"/>
    <mergeCell ref="K9:Q9"/>
    <mergeCell ref="K11:Q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3"/>
  <sheetViews>
    <sheetView showGridLines="0" zoomScale="75" zoomScaleNormal="75" workbookViewId="0">
      <selection activeCell="L38" sqref="L38"/>
    </sheetView>
  </sheetViews>
  <sheetFormatPr defaultRowHeight="14" x14ac:dyDescent="0.3"/>
  <cols>
    <col min="1" max="1" width="5.453125" style="6" customWidth="1"/>
    <col min="2" max="2" width="18.453125" style="6" bestFit="1" customWidth="1"/>
    <col min="3" max="3" width="7.26953125" style="6" bestFit="1" customWidth="1"/>
    <col min="4" max="4" width="11.81640625" style="6" bestFit="1" customWidth="1"/>
    <col min="5" max="5" width="13.08984375" style="6" bestFit="1" customWidth="1"/>
    <col min="6" max="7" width="11.81640625" style="6" bestFit="1" customWidth="1"/>
    <col min="8" max="8" width="7.26953125" style="6" customWidth="1"/>
    <col min="9" max="9" width="8.7265625" style="6"/>
    <col min="10" max="11" width="13.08984375" style="6" bestFit="1" customWidth="1"/>
    <col min="12" max="12" width="12" style="6" bestFit="1" customWidth="1"/>
    <col min="13" max="13" width="10.7265625" style="6" bestFit="1" customWidth="1"/>
    <col min="14" max="16384" width="8.7265625" style="6"/>
  </cols>
  <sheetData>
    <row r="2" spans="2:12" ht="14.5" thickBot="1" x14ac:dyDescent="0.35"/>
    <row r="3" spans="2:12" x14ac:dyDescent="0.3">
      <c r="B3" s="51" t="s">
        <v>180</v>
      </c>
      <c r="C3" s="51"/>
      <c r="D3" s="52"/>
      <c r="E3" s="10">
        <f>Tabela1[[#This Row],[ns1:DataOd]]</f>
        <v>43525</v>
      </c>
      <c r="F3" s="49" t="s">
        <v>181</v>
      </c>
      <c r="G3" s="11">
        <f>Tabela1[[#This Row],[ns1:DataDo]]</f>
        <v>43555</v>
      </c>
      <c r="H3" s="12" t="s">
        <v>74</v>
      </c>
    </row>
    <row r="4" spans="2:12" ht="14.5" thickBot="1" x14ac:dyDescent="0.35">
      <c r="B4" s="51"/>
      <c r="C4" s="51"/>
      <c r="D4" s="52"/>
      <c r="E4" s="10">
        <f>JPK_KR!G2</f>
        <v>43525</v>
      </c>
      <c r="F4" s="49"/>
      <c r="G4" s="11">
        <f>JPK_KR!H2</f>
        <v>43555</v>
      </c>
      <c r="H4" s="13" t="s">
        <v>183</v>
      </c>
    </row>
    <row r="5" spans="2:12" x14ac:dyDescent="0.3">
      <c r="E5" s="14"/>
      <c r="F5" s="15"/>
      <c r="G5" s="14"/>
    </row>
    <row r="6" spans="2:12" ht="14.5" thickBot="1" x14ac:dyDescent="0.35">
      <c r="K6" s="16" t="str">
        <f>IF(K13=E12,"OK","BŁAD")</f>
        <v>OK</v>
      </c>
      <c r="L6" s="16" t="str">
        <f>IF(L13=F12,"OK","BŁAD")</f>
        <v>OK</v>
      </c>
    </row>
    <row r="7" spans="2:12" x14ac:dyDescent="0.3">
      <c r="B7" s="53"/>
      <c r="C7" s="54"/>
      <c r="D7" s="54"/>
      <c r="E7" s="54"/>
      <c r="F7" s="54"/>
      <c r="G7" s="55"/>
      <c r="I7" s="50"/>
      <c r="J7" s="50"/>
      <c r="K7" s="50"/>
      <c r="L7" s="50"/>
    </row>
    <row r="8" spans="2:12" x14ac:dyDescent="0.3">
      <c r="B8" s="56"/>
      <c r="C8" s="57"/>
      <c r="D8" s="57"/>
      <c r="E8" s="57"/>
      <c r="F8" s="57"/>
      <c r="G8" s="58"/>
      <c r="I8" s="50"/>
      <c r="J8" s="50"/>
      <c r="K8" s="50"/>
      <c r="L8" s="50"/>
    </row>
    <row r="9" spans="2:12" x14ac:dyDescent="0.3">
      <c r="B9" s="17"/>
      <c r="C9" s="18" t="s">
        <v>184</v>
      </c>
      <c r="D9" s="18" t="s">
        <v>188</v>
      </c>
      <c r="E9" s="18" t="s">
        <v>178</v>
      </c>
      <c r="F9" s="18" t="s">
        <v>179</v>
      </c>
      <c r="G9" s="19" t="s">
        <v>182</v>
      </c>
      <c r="I9" s="50"/>
      <c r="J9" s="50"/>
      <c r="K9" s="20" t="s">
        <v>190</v>
      </c>
      <c r="L9" s="21" t="s">
        <v>191</v>
      </c>
    </row>
    <row r="10" spans="2:12" x14ac:dyDescent="0.3">
      <c r="B10" s="22" t="s">
        <v>324</v>
      </c>
      <c r="C10" s="23" t="s">
        <v>326</v>
      </c>
      <c r="D10" s="24">
        <f>SUMIFS(JPK_KR!AG:AG,JPK_KR!X:X,C10)</f>
        <v>2390</v>
      </c>
      <c r="E10" s="24">
        <f>SUMIFS(JPK_KR!AI:AI,JPK_KR!X:X,C10)</f>
        <v>0</v>
      </c>
      <c r="F10" s="24">
        <f>SUMIFS(JPK_KR!AJ:AJ,JPK_KR!X:X,C10)</f>
        <v>0</v>
      </c>
      <c r="G10" s="25">
        <f>D10+E10-F10</f>
        <v>2390</v>
      </c>
      <c r="I10" s="26" t="s">
        <v>185</v>
      </c>
      <c r="J10" s="27">
        <f>TP!B2</f>
        <v>10860.95</v>
      </c>
      <c r="K10" s="28">
        <f>J10</f>
        <v>10860.95</v>
      </c>
      <c r="L10" s="29"/>
    </row>
    <row r="11" spans="2:12" x14ac:dyDescent="0.3">
      <c r="B11" s="22" t="s">
        <v>325</v>
      </c>
      <c r="C11" s="23" t="s">
        <v>327</v>
      </c>
      <c r="D11" s="24">
        <f>SUMIFS(JPK_KR!AG:AG,JPK_KR!X:X,C11)</f>
        <v>0</v>
      </c>
      <c r="E11" s="24">
        <f>SUMIFS(JPK_KR!AI:AI,JPK_KR!X:X,C11)</f>
        <v>10860.95</v>
      </c>
      <c r="F11" s="24">
        <f>SUMIFS(JPK_KR!AJ:AJ,JPK_KR!X:X,C11)</f>
        <v>2271.2199999999998</v>
      </c>
      <c r="G11" s="25">
        <f>D11+E11-F11</f>
        <v>8589.7300000000014</v>
      </c>
      <c r="I11" s="30" t="s">
        <v>186</v>
      </c>
      <c r="J11" s="31">
        <f>TP!C2</f>
        <v>1860.66</v>
      </c>
      <c r="K11" s="28"/>
      <c r="L11" s="32">
        <f>J11</f>
        <v>1860.66</v>
      </c>
    </row>
    <row r="12" spans="2:12" ht="14.5" thickBot="1" x14ac:dyDescent="0.35">
      <c r="B12" s="33" t="s">
        <v>329</v>
      </c>
      <c r="C12" s="34"/>
      <c r="D12" s="34"/>
      <c r="E12" s="35">
        <f>SUM(E10:E11)</f>
        <v>10860.95</v>
      </c>
      <c r="F12" s="35">
        <f>SUM(F10:F11)</f>
        <v>2271.2199999999998</v>
      </c>
      <c r="G12" s="36"/>
      <c r="I12" s="37" t="s">
        <v>187</v>
      </c>
      <c r="J12" s="38">
        <f>TP!A2</f>
        <v>410.56</v>
      </c>
      <c r="K12" s="39"/>
      <c r="L12" s="40">
        <f>J12</f>
        <v>410.56</v>
      </c>
    </row>
    <row r="13" spans="2:12" ht="14.5" thickBot="1" x14ac:dyDescent="0.35">
      <c r="I13" s="47" t="s">
        <v>328</v>
      </c>
      <c r="J13" s="48"/>
      <c r="K13" s="41">
        <f>SUM(K10:K12)</f>
        <v>10860.95</v>
      </c>
      <c r="L13" s="42">
        <f>SUM(L10:L12)</f>
        <v>2271.2200000000003</v>
      </c>
    </row>
  </sheetData>
  <mergeCells count="6">
    <mergeCell ref="I13:J13"/>
    <mergeCell ref="F3:F4"/>
    <mergeCell ref="I7:L8"/>
    <mergeCell ref="B3:D4"/>
    <mergeCell ref="B7:G8"/>
    <mergeCell ref="I9:J9"/>
  </mergeCells>
  <conditionalFormatting sqref="H3">
    <cfRule type="expression" dxfId="3" priority="6">
      <formula>$E$3&lt;&gt;$E$4</formula>
    </cfRule>
    <cfRule type="expression" dxfId="2" priority="8">
      <formula>$E$3=$E$4</formula>
    </cfRule>
  </conditionalFormatting>
  <conditionalFormatting sqref="H4">
    <cfRule type="expression" dxfId="1" priority="5">
      <formula>$G$3&lt;&gt;$G$4</formula>
    </cfRule>
    <cfRule type="expression" dxfId="0" priority="7">
      <formula>$G$3=$G$4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"/>
  <sheetViews>
    <sheetView workbookViewId="0">
      <selection activeCell="A11" sqref="A11"/>
    </sheetView>
  </sheetViews>
  <sheetFormatPr defaultRowHeight="14.5" x14ac:dyDescent="0.35"/>
  <cols>
    <col min="1" max="1" width="14.08984375" customWidth="1"/>
    <col min="2" max="3" width="14" bestFit="1" customWidth="1"/>
  </cols>
  <sheetData>
    <row r="2" spans="1:3" x14ac:dyDescent="0.35">
      <c r="A2">
        <f>SUM(A4:A6)</f>
        <v>410.56</v>
      </c>
      <c r="B2">
        <f t="shared" ref="B2:C2" si="0">SUM(B4:B6)</f>
        <v>10860.95</v>
      </c>
      <c r="C2">
        <f t="shared" si="0"/>
        <v>1860.66</v>
      </c>
    </row>
    <row r="3" spans="1:3" x14ac:dyDescent="0.35">
      <c r="A3" s="4" t="s">
        <v>65</v>
      </c>
      <c r="B3" s="4" t="s">
        <v>36</v>
      </c>
      <c r="C3" s="4" t="s">
        <v>52</v>
      </c>
    </row>
    <row r="4" spans="1:3" x14ac:dyDescent="0.35">
      <c r="A4">
        <v>410.56</v>
      </c>
      <c r="B4" t="s">
        <v>189</v>
      </c>
      <c r="C4" t="s">
        <v>189</v>
      </c>
    </row>
    <row r="5" spans="1:3" x14ac:dyDescent="0.35">
      <c r="A5" t="s">
        <v>189</v>
      </c>
      <c r="B5">
        <v>10860.95</v>
      </c>
      <c r="C5" t="s">
        <v>189</v>
      </c>
    </row>
    <row r="6" spans="1:3" x14ac:dyDescent="0.35">
      <c r="B6" t="s">
        <v>189</v>
      </c>
      <c r="C6">
        <v>1860.66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opLeftCell="AH1" workbookViewId="0">
      <selection activeCell="AJ16" sqref="AJ16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9.453125" customWidth="1"/>
    <col min="12" max="12" width="19.7265625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bestFit="1" customWidth="1"/>
    <col min="17" max="17" width="12" bestFit="1" customWidth="1"/>
    <col min="18" max="18" width="13" bestFit="1" customWidth="1"/>
    <col min="19" max="19" width="13.6328125" bestFit="1" customWidth="1"/>
    <col min="20" max="20" width="17.26953125" bestFit="1" customWidth="1"/>
    <col min="21" max="21" width="17.90625" bestFit="1" customWidth="1"/>
    <col min="22" max="22" width="12.08984375" bestFit="1" customWidth="1"/>
    <col min="23" max="23" width="14" bestFit="1" customWidth="1"/>
    <col min="24" max="24" width="17.08984375" bestFit="1" customWidth="1"/>
    <col min="25" max="25" width="12.6328125" bestFit="1" customWidth="1"/>
    <col min="26" max="26" width="15.7265625" bestFit="1" customWidth="1"/>
    <col min="27" max="27" width="22.54296875" bestFit="1" customWidth="1"/>
    <col min="28" max="28" width="14.7265625" customWidth="1"/>
    <col min="29" max="29" width="17.08984375" bestFit="1" customWidth="1"/>
    <col min="30" max="30" width="18.36328125" customWidth="1"/>
    <col min="31" max="31" width="23.6328125" customWidth="1"/>
    <col min="32" max="32" width="19.36328125" bestFit="1" customWidth="1"/>
    <col min="33" max="33" width="22.08984375" bestFit="1" customWidth="1"/>
    <col min="34" max="34" width="16.7265625" bestFit="1" customWidth="1"/>
    <col min="35" max="35" width="21.54296875" bestFit="1" customWidth="1"/>
    <col min="36" max="36" width="13.6328125" bestFit="1" customWidth="1"/>
    <col min="37" max="37" width="13.26953125" bestFit="1" customWidth="1"/>
    <col min="38" max="38" width="17.90625" bestFit="1" customWidth="1"/>
    <col min="39" max="39" width="13.36328125" bestFit="1" customWidth="1"/>
    <col min="40" max="40" width="16.453125" bestFit="1" customWidth="1"/>
    <col min="41" max="41" width="20.90625" bestFit="1" customWidth="1"/>
    <col min="42" max="42" width="17.08984375" customWidth="1"/>
    <col min="43" max="43" width="17.08984375" bestFit="1" customWidth="1"/>
    <col min="44" max="44" width="15.36328125" bestFit="1" customWidth="1"/>
    <col min="45" max="45" width="17.90625" bestFit="1" customWidth="1"/>
    <col min="46" max="46" width="19.08984375" customWidth="1"/>
    <col min="47" max="47" width="22.7265625" customWidth="1"/>
    <col min="48" max="48" width="20.1796875" bestFit="1" customWidth="1"/>
    <col min="49" max="49" width="22.81640625" bestFit="1" customWidth="1"/>
    <col min="50" max="50" width="17.453125" bestFit="1" customWidth="1"/>
    <col min="51" max="51" width="22.26953125" bestFit="1" customWidth="1"/>
    <col min="52" max="52" width="14.36328125" bestFit="1" customWidth="1"/>
    <col min="53" max="53" width="14" bestFit="1" customWidth="1"/>
    <col min="54" max="54" width="18.08984375" bestFit="1" customWidth="1"/>
    <col min="55" max="55" width="13.453125" bestFit="1" customWidth="1"/>
    <col min="56" max="56" width="16.54296875" bestFit="1" customWidth="1"/>
    <col min="57" max="57" width="21" bestFit="1" customWidth="1"/>
    <col min="58" max="58" width="18.08984375" bestFit="1" customWidth="1"/>
    <col min="59" max="59" width="19.26953125" customWidth="1"/>
    <col min="60" max="60" width="22.1796875" customWidth="1"/>
    <col min="61" max="61" width="20.26953125" bestFit="1" customWidth="1"/>
    <col min="62" max="62" width="22.90625" bestFit="1" customWidth="1"/>
    <col min="63" max="63" width="17.54296875" bestFit="1" customWidth="1"/>
    <col min="64" max="64" width="22.36328125" bestFit="1" customWidth="1"/>
    <col min="65" max="65" width="14.453125" bestFit="1" customWidth="1"/>
    <col min="66" max="66" width="14.08984375" bestFit="1" customWidth="1"/>
  </cols>
  <sheetData>
    <row r="1" spans="1:66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</row>
    <row r="2" spans="1:66" x14ac:dyDescent="0.35">
      <c r="A2" s="1" t="s">
        <v>66</v>
      </c>
      <c r="B2" s="1" t="s">
        <v>67</v>
      </c>
      <c r="C2" s="1" t="s">
        <v>68</v>
      </c>
      <c r="D2">
        <v>1</v>
      </c>
      <c r="E2">
        <v>1</v>
      </c>
      <c r="F2" s="2">
        <v>43588.463333333333</v>
      </c>
      <c r="G2" s="3">
        <v>43525</v>
      </c>
      <c r="H2" s="3">
        <v>43555</v>
      </c>
      <c r="I2" s="1" t="s">
        <v>69</v>
      </c>
      <c r="J2">
        <v>1234</v>
      </c>
      <c r="K2">
        <v>0</v>
      </c>
      <c r="L2" s="1" t="s">
        <v>197</v>
      </c>
      <c r="N2" s="1" t="s">
        <v>70</v>
      </c>
      <c r="O2" s="1" t="s">
        <v>198</v>
      </c>
      <c r="P2" s="1" t="s">
        <v>72</v>
      </c>
      <c r="Q2" s="1" t="s">
        <v>72</v>
      </c>
      <c r="R2" s="1" t="s">
        <v>199</v>
      </c>
      <c r="S2">
        <v>19</v>
      </c>
      <c r="T2" s="1" t="s">
        <v>200</v>
      </c>
      <c r="U2" s="1" t="s">
        <v>201</v>
      </c>
      <c r="V2" s="1" t="s">
        <v>72</v>
      </c>
      <c r="W2" s="1" t="s">
        <v>74</v>
      </c>
      <c r="X2" s="1" t="s">
        <v>202</v>
      </c>
      <c r="Y2" s="3">
        <v>43528</v>
      </c>
      <c r="Z2">
        <v>2052.8000000000002</v>
      </c>
      <c r="AA2" s="3">
        <v>43528</v>
      </c>
      <c r="AB2" s="1"/>
      <c r="AC2" s="1" t="s">
        <v>202</v>
      </c>
      <c r="AD2" s="1" t="s">
        <v>205</v>
      </c>
      <c r="AE2" s="1" t="s">
        <v>208</v>
      </c>
      <c r="AF2">
        <v>10</v>
      </c>
      <c r="AG2" s="1" t="s">
        <v>75</v>
      </c>
      <c r="AH2">
        <v>205.28</v>
      </c>
      <c r="AI2">
        <v>2052.8000000000002</v>
      </c>
      <c r="AJ2">
        <v>3</v>
      </c>
      <c r="AK2">
        <v>10860.95</v>
      </c>
      <c r="AL2" s="1"/>
      <c r="AM2" s="3"/>
      <c r="AO2" s="3"/>
      <c r="AP2" s="1"/>
      <c r="AQ2" s="1"/>
      <c r="AR2" s="3"/>
      <c r="AS2" s="1"/>
      <c r="AT2" s="1"/>
      <c r="AU2" s="1"/>
      <c r="AW2" s="1"/>
      <c r="BB2" s="1"/>
      <c r="BC2" s="3"/>
      <c r="BE2" s="3"/>
      <c r="BF2" s="1"/>
      <c r="BG2" s="1"/>
      <c r="BH2" s="1"/>
      <c r="BJ2" s="1"/>
    </row>
    <row r="3" spans="1:66" x14ac:dyDescent="0.35">
      <c r="A3" s="1" t="s">
        <v>66</v>
      </c>
      <c r="B3" s="1" t="s">
        <v>67</v>
      </c>
      <c r="C3" s="1" t="s">
        <v>68</v>
      </c>
      <c r="D3">
        <v>1</v>
      </c>
      <c r="E3">
        <v>1</v>
      </c>
      <c r="F3" s="2">
        <v>43588.463333333333</v>
      </c>
      <c r="G3" s="3">
        <v>43525</v>
      </c>
      <c r="H3" s="3">
        <v>43555</v>
      </c>
      <c r="I3" s="1" t="s">
        <v>69</v>
      </c>
      <c r="J3">
        <v>1234</v>
      </c>
      <c r="K3">
        <v>0</v>
      </c>
      <c r="L3" s="1" t="s">
        <v>197</v>
      </c>
      <c r="N3" s="1" t="s">
        <v>70</v>
      </c>
      <c r="O3" s="1" t="s">
        <v>198</v>
      </c>
      <c r="P3" s="1" t="s">
        <v>72</v>
      </c>
      <c r="Q3" s="1" t="s">
        <v>72</v>
      </c>
      <c r="R3" s="1" t="s">
        <v>199</v>
      </c>
      <c r="S3">
        <v>19</v>
      </c>
      <c r="T3" s="1" t="s">
        <v>200</v>
      </c>
      <c r="U3" s="1" t="s">
        <v>201</v>
      </c>
      <c r="V3" s="1" t="s">
        <v>72</v>
      </c>
      <c r="W3" s="1" t="s">
        <v>74</v>
      </c>
      <c r="X3" s="1" t="s">
        <v>202</v>
      </c>
      <c r="Y3" s="3">
        <v>43528</v>
      </c>
      <c r="Z3">
        <v>2052.8000000000002</v>
      </c>
      <c r="AA3" s="3">
        <v>43528</v>
      </c>
      <c r="AB3" s="1"/>
      <c r="AC3" s="1" t="s">
        <v>203</v>
      </c>
      <c r="AD3" s="1" t="s">
        <v>206</v>
      </c>
      <c r="AE3" s="1" t="s">
        <v>209</v>
      </c>
      <c r="AF3">
        <v>15</v>
      </c>
      <c r="AG3" s="1" t="s">
        <v>75</v>
      </c>
      <c r="AH3">
        <v>492.67</v>
      </c>
      <c r="AI3">
        <v>7390.08</v>
      </c>
      <c r="AJ3">
        <v>3</v>
      </c>
      <c r="AK3">
        <v>10860.95</v>
      </c>
      <c r="AL3" s="1"/>
      <c r="AM3" s="3"/>
      <c r="AO3" s="3"/>
      <c r="AP3" s="1"/>
      <c r="AQ3" s="1"/>
      <c r="AR3" s="3"/>
      <c r="AS3" s="1"/>
      <c r="AT3" s="1"/>
      <c r="AU3" s="1"/>
      <c r="AW3" s="1"/>
      <c r="BB3" s="1"/>
      <c r="BC3" s="3"/>
      <c r="BE3" s="3"/>
      <c r="BF3" s="1"/>
      <c r="BG3" s="1"/>
      <c r="BH3" s="1"/>
      <c r="BJ3" s="1"/>
    </row>
    <row r="4" spans="1:66" x14ac:dyDescent="0.35">
      <c r="A4" s="1" t="s">
        <v>66</v>
      </c>
      <c r="B4" s="1" t="s">
        <v>67</v>
      </c>
      <c r="C4" s="1" t="s">
        <v>68</v>
      </c>
      <c r="D4">
        <v>1</v>
      </c>
      <c r="E4">
        <v>1</v>
      </c>
      <c r="F4" s="2">
        <v>43588.463333333333</v>
      </c>
      <c r="G4" s="3">
        <v>43525</v>
      </c>
      <c r="H4" s="3">
        <v>43555</v>
      </c>
      <c r="I4" s="1" t="s">
        <v>69</v>
      </c>
      <c r="J4">
        <v>1234</v>
      </c>
      <c r="K4">
        <v>0</v>
      </c>
      <c r="L4" s="1" t="s">
        <v>197</v>
      </c>
      <c r="N4" s="1" t="s">
        <v>70</v>
      </c>
      <c r="O4" s="1" t="s">
        <v>198</v>
      </c>
      <c r="P4" s="1" t="s">
        <v>72</v>
      </c>
      <c r="Q4" s="1" t="s">
        <v>72</v>
      </c>
      <c r="R4" s="1" t="s">
        <v>199</v>
      </c>
      <c r="S4">
        <v>19</v>
      </c>
      <c r="T4" s="1" t="s">
        <v>200</v>
      </c>
      <c r="U4" s="1" t="s">
        <v>201</v>
      </c>
      <c r="V4" s="1" t="s">
        <v>72</v>
      </c>
      <c r="W4" s="1" t="s">
        <v>74</v>
      </c>
      <c r="X4" s="1" t="s">
        <v>202</v>
      </c>
      <c r="Y4" s="3">
        <v>43528</v>
      </c>
      <c r="Z4">
        <v>2052.8000000000002</v>
      </c>
      <c r="AA4" s="3">
        <v>43528</v>
      </c>
      <c r="AB4" s="1"/>
      <c r="AC4" s="1" t="s">
        <v>204</v>
      </c>
      <c r="AD4" s="1" t="s">
        <v>207</v>
      </c>
      <c r="AE4" s="1" t="s">
        <v>210</v>
      </c>
      <c r="AF4">
        <v>100</v>
      </c>
      <c r="AG4" s="1" t="s">
        <v>75</v>
      </c>
      <c r="AH4">
        <v>14.18</v>
      </c>
      <c r="AI4">
        <v>1418.07</v>
      </c>
      <c r="AJ4">
        <v>3</v>
      </c>
      <c r="AK4">
        <v>10860.95</v>
      </c>
      <c r="AL4" s="1"/>
      <c r="AM4" s="3"/>
      <c r="AO4" s="3"/>
      <c r="AP4" s="1"/>
      <c r="AQ4" s="1"/>
      <c r="AR4" s="3"/>
      <c r="AS4" s="1"/>
      <c r="AT4" s="1"/>
      <c r="AU4" s="1"/>
      <c r="AW4" s="1"/>
      <c r="BB4" s="1"/>
      <c r="BC4" s="3"/>
      <c r="BE4" s="3"/>
      <c r="BF4" s="1"/>
      <c r="BG4" s="1"/>
      <c r="BH4" s="1"/>
      <c r="BJ4" s="1"/>
    </row>
    <row r="5" spans="1:66" x14ac:dyDescent="0.35">
      <c r="A5" s="1" t="s">
        <v>66</v>
      </c>
      <c r="B5" s="1" t="s">
        <v>67</v>
      </c>
      <c r="C5" s="1" t="s">
        <v>68</v>
      </c>
      <c r="D5">
        <v>1</v>
      </c>
      <c r="E5">
        <v>1</v>
      </c>
      <c r="F5" s="2">
        <v>43588.463333333333</v>
      </c>
      <c r="G5" s="3">
        <v>43525</v>
      </c>
      <c r="H5" s="3">
        <v>43555</v>
      </c>
      <c r="I5" s="1" t="s">
        <v>69</v>
      </c>
      <c r="J5">
        <v>1234</v>
      </c>
      <c r="K5">
        <v>0</v>
      </c>
      <c r="L5" s="1" t="s">
        <v>197</v>
      </c>
      <c r="N5" s="1" t="s">
        <v>70</v>
      </c>
      <c r="O5" s="1" t="s">
        <v>198</v>
      </c>
      <c r="P5" s="1" t="s">
        <v>72</v>
      </c>
      <c r="Q5" s="1" t="s">
        <v>72</v>
      </c>
      <c r="R5" s="1" t="s">
        <v>199</v>
      </c>
      <c r="S5">
        <v>19</v>
      </c>
      <c r="T5" s="1" t="s">
        <v>200</v>
      </c>
      <c r="U5" s="1" t="s">
        <v>201</v>
      </c>
      <c r="V5" s="1" t="s">
        <v>72</v>
      </c>
      <c r="W5" s="1" t="s">
        <v>74</v>
      </c>
      <c r="X5" s="1"/>
      <c r="Y5" s="3"/>
      <c r="AA5" s="3"/>
      <c r="AB5" s="1"/>
      <c r="AC5" s="1"/>
      <c r="AD5" s="1"/>
      <c r="AE5" s="1"/>
      <c r="AG5" s="1"/>
      <c r="AL5" s="1" t="s">
        <v>211</v>
      </c>
      <c r="AM5" s="3">
        <v>43550</v>
      </c>
      <c r="AN5">
        <v>1860.66</v>
      </c>
      <c r="AO5" s="3">
        <v>43550</v>
      </c>
      <c r="AP5" s="1"/>
      <c r="AQ5" s="1"/>
      <c r="AR5" s="3"/>
      <c r="AS5" s="1"/>
      <c r="AT5" s="1"/>
      <c r="AU5" s="1"/>
      <c r="AW5" s="1"/>
      <c r="AZ5">
        <v>1</v>
      </c>
      <c r="BA5">
        <v>1860.66</v>
      </c>
      <c r="BB5" s="1"/>
      <c r="BC5" s="3"/>
      <c r="BE5" s="3"/>
      <c r="BF5" s="1"/>
      <c r="BG5" s="1"/>
      <c r="BH5" s="1"/>
      <c r="BJ5" s="1"/>
    </row>
    <row r="6" spans="1:66" x14ac:dyDescent="0.35">
      <c r="A6" s="1" t="s">
        <v>66</v>
      </c>
      <c r="B6" s="1" t="s">
        <v>67</v>
      </c>
      <c r="C6" s="1" t="s">
        <v>68</v>
      </c>
      <c r="D6">
        <v>1</v>
      </c>
      <c r="E6">
        <v>1</v>
      </c>
      <c r="F6" s="2">
        <v>43588.463333333333</v>
      </c>
      <c r="G6" s="3">
        <v>43525</v>
      </c>
      <c r="H6" s="3">
        <v>43555</v>
      </c>
      <c r="I6" s="1" t="s">
        <v>69</v>
      </c>
      <c r="J6">
        <v>1234</v>
      </c>
      <c r="K6">
        <v>0</v>
      </c>
      <c r="L6" s="1" t="s">
        <v>197</v>
      </c>
      <c r="N6" s="1" t="s">
        <v>70</v>
      </c>
      <c r="O6" s="1" t="s">
        <v>198</v>
      </c>
      <c r="P6" s="1" t="s">
        <v>72</v>
      </c>
      <c r="Q6" s="1" t="s">
        <v>72</v>
      </c>
      <c r="R6" s="1" t="s">
        <v>199</v>
      </c>
      <c r="S6">
        <v>19</v>
      </c>
      <c r="T6" s="1" t="s">
        <v>200</v>
      </c>
      <c r="U6" s="1" t="s">
        <v>201</v>
      </c>
      <c r="V6" s="1" t="s">
        <v>72</v>
      </c>
      <c r="W6" s="1" t="s">
        <v>74</v>
      </c>
      <c r="X6" s="1"/>
      <c r="Y6" s="3"/>
      <c r="AA6" s="3"/>
      <c r="AB6" s="1"/>
      <c r="AC6" s="1"/>
      <c r="AD6" s="1"/>
      <c r="AE6" s="1"/>
      <c r="AG6" s="1"/>
      <c r="AL6" s="1"/>
      <c r="AM6" s="3"/>
      <c r="AO6" s="3"/>
      <c r="AP6" s="1"/>
      <c r="AQ6" s="1"/>
      <c r="AR6" s="3"/>
      <c r="AS6" s="1" t="s">
        <v>211</v>
      </c>
      <c r="AT6" s="1" t="s">
        <v>206</v>
      </c>
      <c r="AU6" s="1" t="s">
        <v>209</v>
      </c>
      <c r="AV6">
        <v>10</v>
      </c>
      <c r="AW6" s="1" t="s">
        <v>75</v>
      </c>
      <c r="AX6">
        <v>186.07</v>
      </c>
      <c r="AY6">
        <v>1860.66</v>
      </c>
      <c r="AZ6">
        <v>1</v>
      </c>
      <c r="BA6">
        <v>1860.66</v>
      </c>
      <c r="BB6" s="1"/>
      <c r="BC6" s="3"/>
      <c r="BE6" s="3"/>
      <c r="BF6" s="1"/>
      <c r="BG6" s="1"/>
      <c r="BH6" s="1"/>
      <c r="BJ6" s="1"/>
    </row>
    <row r="7" spans="1:66" x14ac:dyDescent="0.35">
      <c r="A7" s="1" t="s">
        <v>66</v>
      </c>
      <c r="B7" s="1" t="s">
        <v>67</v>
      </c>
      <c r="C7" s="1" t="s">
        <v>68</v>
      </c>
      <c r="D7">
        <v>1</v>
      </c>
      <c r="E7">
        <v>1</v>
      </c>
      <c r="F7" s="2">
        <v>43588.463333333333</v>
      </c>
      <c r="G7" s="3">
        <v>43525</v>
      </c>
      <c r="H7" s="3">
        <v>43555</v>
      </c>
      <c r="I7" s="1" t="s">
        <v>69</v>
      </c>
      <c r="J7">
        <v>1234</v>
      </c>
      <c r="K7">
        <v>0</v>
      </c>
      <c r="L7" s="1" t="s">
        <v>197</v>
      </c>
      <c r="N7" s="1" t="s">
        <v>70</v>
      </c>
      <c r="O7" s="1" t="s">
        <v>198</v>
      </c>
      <c r="P7" s="1" t="s">
        <v>72</v>
      </c>
      <c r="Q7" s="1" t="s">
        <v>72</v>
      </c>
      <c r="R7" s="1" t="s">
        <v>199</v>
      </c>
      <c r="S7">
        <v>19</v>
      </c>
      <c r="T7" s="1" t="s">
        <v>200</v>
      </c>
      <c r="U7" s="1" t="s">
        <v>201</v>
      </c>
      <c r="V7" s="1" t="s">
        <v>72</v>
      </c>
      <c r="W7" s="1" t="s">
        <v>74</v>
      </c>
      <c r="X7" s="1"/>
      <c r="Y7" s="3"/>
      <c r="AA7" s="3"/>
      <c r="AB7" s="1"/>
      <c r="AC7" s="1"/>
      <c r="AD7" s="1"/>
      <c r="AE7" s="1"/>
      <c r="AG7" s="1"/>
      <c r="AL7" s="1"/>
      <c r="AM7" s="3"/>
      <c r="AO7" s="3"/>
      <c r="AP7" s="1"/>
      <c r="AQ7" s="1"/>
      <c r="AR7" s="3"/>
      <c r="AS7" s="1"/>
      <c r="AT7" s="1"/>
      <c r="AU7" s="1"/>
      <c r="AW7" s="1"/>
      <c r="BB7" s="1" t="s">
        <v>212</v>
      </c>
      <c r="BC7" s="3">
        <v>43549</v>
      </c>
      <c r="BD7">
        <v>410.56</v>
      </c>
      <c r="BE7" s="3">
        <v>43549</v>
      </c>
      <c r="BF7" s="1"/>
      <c r="BG7" s="1"/>
      <c r="BH7" s="1"/>
      <c r="BJ7" s="1"/>
      <c r="BM7">
        <v>1</v>
      </c>
      <c r="BN7">
        <v>410.56</v>
      </c>
    </row>
    <row r="8" spans="1:66" x14ac:dyDescent="0.35">
      <c r="A8" s="1" t="s">
        <v>66</v>
      </c>
      <c r="B8" s="1" t="s">
        <v>67</v>
      </c>
      <c r="C8" s="1" t="s">
        <v>68</v>
      </c>
      <c r="D8">
        <v>1</v>
      </c>
      <c r="E8">
        <v>1</v>
      </c>
      <c r="F8" s="2">
        <v>43588.463333333333</v>
      </c>
      <c r="G8" s="3">
        <v>43525</v>
      </c>
      <c r="H8" s="3">
        <v>43555</v>
      </c>
      <c r="I8" s="1" t="s">
        <v>69</v>
      </c>
      <c r="J8">
        <v>1234</v>
      </c>
      <c r="K8">
        <v>0</v>
      </c>
      <c r="L8" s="1" t="s">
        <v>197</v>
      </c>
      <c r="N8" s="1" t="s">
        <v>70</v>
      </c>
      <c r="O8" s="1" t="s">
        <v>198</v>
      </c>
      <c r="P8" s="1" t="s">
        <v>72</v>
      </c>
      <c r="Q8" s="1" t="s">
        <v>72</v>
      </c>
      <c r="R8" s="1" t="s">
        <v>199</v>
      </c>
      <c r="S8">
        <v>19</v>
      </c>
      <c r="T8" s="1" t="s">
        <v>200</v>
      </c>
      <c r="U8" s="1" t="s">
        <v>201</v>
      </c>
      <c r="V8" s="1" t="s">
        <v>72</v>
      </c>
      <c r="W8" s="1" t="s">
        <v>74</v>
      </c>
      <c r="X8" s="1"/>
      <c r="Y8" s="3"/>
      <c r="AA8" s="3"/>
      <c r="AB8" s="1"/>
      <c r="AC8" s="1"/>
      <c r="AD8" s="1"/>
      <c r="AE8" s="1"/>
      <c r="AG8" s="1"/>
      <c r="AL8" s="1"/>
      <c r="AM8" s="3"/>
      <c r="AO8" s="3"/>
      <c r="AP8" s="1"/>
      <c r="AQ8" s="1"/>
      <c r="AR8" s="3"/>
      <c r="AS8" s="1"/>
      <c r="AT8" s="1"/>
      <c r="AU8" s="1"/>
      <c r="AW8" s="1"/>
      <c r="BB8" s="1"/>
      <c r="BC8" s="3"/>
      <c r="BE8" s="3"/>
      <c r="BF8" s="1" t="s">
        <v>212</v>
      </c>
      <c r="BG8" s="1" t="s">
        <v>205</v>
      </c>
      <c r="BH8" s="1" t="s">
        <v>208</v>
      </c>
      <c r="BI8">
        <v>2</v>
      </c>
      <c r="BJ8" s="1" t="s">
        <v>75</v>
      </c>
      <c r="BK8">
        <v>205.28</v>
      </c>
      <c r="BL8">
        <v>410.56</v>
      </c>
      <c r="BM8">
        <v>1</v>
      </c>
      <c r="BN8">
        <v>410.56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97"/>
  <sheetViews>
    <sheetView topLeftCell="BC1" workbookViewId="0">
      <selection activeCell="BG10" sqref="BG10"/>
    </sheetView>
  </sheetViews>
  <sheetFormatPr defaultRowHeight="14.5" x14ac:dyDescent="0.35"/>
  <cols>
    <col min="1" max="1" width="19.453125" bestFit="1" customWidth="1"/>
    <col min="2" max="2" width="15.81640625" bestFit="1" customWidth="1"/>
    <col min="3" max="3" width="15" bestFit="1" customWidth="1"/>
    <col min="4" max="4" width="23" bestFit="1" customWidth="1"/>
    <col min="5" max="5" width="16.08984375" bestFit="1" customWidth="1"/>
    <col min="6" max="6" width="24.7265625" bestFit="1" customWidth="1"/>
    <col min="7" max="7" width="13" bestFit="1" customWidth="1"/>
    <col min="8" max="8" width="12.90625" bestFit="1" customWidth="1"/>
    <col min="9" max="9" width="24.26953125" bestFit="1" customWidth="1"/>
    <col min="10" max="10" width="15.90625" bestFit="1" customWidth="1"/>
    <col min="11" max="11" width="9.453125" customWidth="1"/>
    <col min="12" max="12" width="19.7265625" customWidth="1"/>
    <col min="13" max="13" width="12.54296875" bestFit="1" customWidth="1"/>
    <col min="14" max="14" width="14.26953125" bestFit="1" customWidth="1"/>
    <col min="15" max="15" width="18.81640625" bestFit="1" customWidth="1"/>
    <col min="16" max="16" width="12.36328125" customWidth="1"/>
    <col min="17" max="17" width="12" customWidth="1"/>
    <col min="18" max="18" width="10.54296875" customWidth="1"/>
    <col min="19" max="19" width="13.6328125" bestFit="1" customWidth="1"/>
    <col min="20" max="20" width="17.26953125" bestFit="1" customWidth="1"/>
    <col min="21" max="21" width="17.90625" bestFit="1" customWidth="1"/>
    <col min="22" max="22" width="12.08984375" bestFit="1" customWidth="1"/>
    <col min="23" max="23" width="5.81640625" bestFit="1" customWidth="1"/>
    <col min="24" max="24" width="14.81640625" customWidth="1"/>
    <col min="25" max="25" width="80.7265625" bestFit="1" customWidth="1"/>
    <col min="26" max="26" width="14.54296875" bestFit="1" customWidth="1"/>
    <col min="27" max="27" width="16.453125" bestFit="1" customWidth="1"/>
    <col min="28" max="28" width="41.81640625" customWidth="1"/>
    <col min="29" max="29" width="17.36328125" bestFit="1" customWidth="1"/>
    <col min="30" max="30" width="51.08984375" customWidth="1"/>
    <col min="31" max="31" width="20.6328125" bestFit="1" customWidth="1"/>
    <col min="32" max="32" width="48.1796875" customWidth="1"/>
    <col min="33" max="33" width="25.1796875" bestFit="1" customWidth="1"/>
    <col min="34" max="34" width="21.90625" bestFit="1" customWidth="1"/>
    <col min="35" max="35" width="18.453125" bestFit="1" customWidth="1"/>
    <col min="36" max="36" width="15.26953125" bestFit="1" customWidth="1"/>
    <col min="37" max="37" width="24.1796875" bestFit="1" customWidth="1"/>
    <col min="38" max="38" width="20.90625" bestFit="1" customWidth="1"/>
    <col min="39" max="39" width="17.08984375" bestFit="1" customWidth="1"/>
    <col min="40" max="40" width="13.81640625" bestFit="1" customWidth="1"/>
    <col min="41" max="41" width="6.81640625" bestFit="1" customWidth="1"/>
    <col min="42" max="42" width="22.26953125" bestFit="1" customWidth="1"/>
    <col min="43" max="43" width="22.36328125" bestFit="1" customWidth="1"/>
    <col min="44" max="44" width="18.54296875" customWidth="1"/>
    <col min="45" max="45" width="25.7265625" customWidth="1"/>
    <col min="46" max="46" width="27.6328125" customWidth="1"/>
    <col min="47" max="47" width="17.6328125" bestFit="1" customWidth="1"/>
    <col min="48" max="48" width="17.7265625" bestFit="1" customWidth="1"/>
    <col min="49" max="49" width="21.08984375" bestFit="1" customWidth="1"/>
    <col min="50" max="50" width="18.6328125" bestFit="1" customWidth="1"/>
    <col min="51" max="51" width="23.6328125" customWidth="1"/>
    <col min="52" max="52" width="26.36328125" bestFit="1" customWidth="1"/>
    <col min="53" max="53" width="26.54296875" bestFit="1" customWidth="1"/>
    <col min="54" max="54" width="22.7265625" bestFit="1" customWidth="1"/>
    <col min="55" max="55" width="6.81640625" bestFit="1" customWidth="1"/>
    <col min="56" max="56" width="13.90625" bestFit="1" customWidth="1"/>
    <col min="57" max="57" width="21.08984375" customWidth="1"/>
    <col min="58" max="58" width="20.90625" bestFit="1" customWidth="1"/>
    <col min="59" max="59" width="17.90625" bestFit="1" customWidth="1"/>
    <col min="60" max="60" width="23.6328125" customWidth="1"/>
    <col min="61" max="61" width="17.6328125" bestFit="1" customWidth="1"/>
    <col min="62" max="62" width="14.6328125" bestFit="1" customWidth="1"/>
    <col min="63" max="63" width="23.6328125" customWidth="1"/>
    <col min="64" max="64" width="24.1796875" bestFit="1" customWidth="1"/>
    <col min="65" max="65" width="21.90625" bestFit="1" customWidth="1"/>
    <col min="66" max="66" width="20.90625" bestFit="1" customWidth="1"/>
    <col min="67" max="67" width="18.6328125" bestFit="1" customWidth="1"/>
    <col min="68" max="68" width="28.453125" bestFit="1" customWidth="1"/>
    <col min="69" max="69" width="17.1796875" bestFit="1" customWidth="1"/>
    <col min="70" max="70" width="13.90625" bestFit="1" customWidth="1"/>
  </cols>
  <sheetData>
    <row r="1" spans="1:70" x14ac:dyDescent="0.35">
      <c r="A1" t="s">
        <v>76</v>
      </c>
      <c r="B1" t="s">
        <v>1</v>
      </c>
      <c r="C1" t="s">
        <v>2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84</v>
      </c>
      <c r="X1" t="s">
        <v>85</v>
      </c>
      <c r="Y1" t="s">
        <v>86</v>
      </c>
      <c r="Z1" t="s">
        <v>87</v>
      </c>
      <c r="AA1" t="s">
        <v>88</v>
      </c>
      <c r="AB1" t="s">
        <v>89</v>
      </c>
      <c r="AC1" t="s">
        <v>90</v>
      </c>
      <c r="AD1" t="s">
        <v>91</v>
      </c>
      <c r="AE1" t="s">
        <v>92</v>
      </c>
      <c r="AF1" t="s">
        <v>93</v>
      </c>
      <c r="AG1" t="s">
        <v>94</v>
      </c>
      <c r="AH1" t="s">
        <v>95</v>
      </c>
      <c r="AI1" t="s">
        <v>96</v>
      </c>
      <c r="AJ1" t="s">
        <v>97</v>
      </c>
      <c r="AK1" t="s">
        <v>98</v>
      </c>
      <c r="AL1" t="s">
        <v>99</v>
      </c>
      <c r="AM1" t="s">
        <v>100</v>
      </c>
      <c r="AN1" t="s">
        <v>101</v>
      </c>
      <c r="AO1" t="s">
        <v>130</v>
      </c>
      <c r="AP1" t="s">
        <v>102</v>
      </c>
      <c r="AQ1" t="s">
        <v>103</v>
      </c>
      <c r="AR1" t="s">
        <v>104</v>
      </c>
      <c r="AS1" t="s">
        <v>105</v>
      </c>
      <c r="AT1" t="s">
        <v>106</v>
      </c>
      <c r="AU1" t="s">
        <v>107</v>
      </c>
      <c r="AV1" t="s">
        <v>108</v>
      </c>
      <c r="AW1" t="s">
        <v>109</v>
      </c>
      <c r="AX1" t="s">
        <v>110</v>
      </c>
      <c r="AY1" t="s">
        <v>111</v>
      </c>
      <c r="AZ1" t="s">
        <v>112</v>
      </c>
      <c r="BA1" t="s">
        <v>113</v>
      </c>
      <c r="BB1" t="s">
        <v>114</v>
      </c>
      <c r="BC1" t="s">
        <v>131</v>
      </c>
      <c r="BD1" t="s">
        <v>115</v>
      </c>
      <c r="BE1" t="s">
        <v>116</v>
      </c>
      <c r="BF1" t="s">
        <v>117</v>
      </c>
      <c r="BG1" t="s">
        <v>118</v>
      </c>
      <c r="BH1" t="s">
        <v>119</v>
      </c>
      <c r="BI1" t="s">
        <v>120</v>
      </c>
      <c r="BJ1" t="s">
        <v>121</v>
      </c>
      <c r="BK1" t="s">
        <v>122</v>
      </c>
      <c r="BL1" t="s">
        <v>123</v>
      </c>
      <c r="BM1" t="s">
        <v>124</v>
      </c>
      <c r="BN1" t="s">
        <v>125</v>
      </c>
      <c r="BO1" t="s">
        <v>126</v>
      </c>
      <c r="BP1" t="s">
        <v>127</v>
      </c>
      <c r="BQ1" t="s">
        <v>128</v>
      </c>
      <c r="BR1" t="s">
        <v>129</v>
      </c>
    </row>
    <row r="2" spans="1:70" x14ac:dyDescent="0.35">
      <c r="A2" s="1" t="s">
        <v>132</v>
      </c>
      <c r="B2" s="1" t="s">
        <v>133</v>
      </c>
      <c r="C2" s="1" t="s">
        <v>68</v>
      </c>
      <c r="D2">
        <v>1</v>
      </c>
      <c r="E2">
        <v>1</v>
      </c>
      <c r="F2" s="2">
        <v>43588.567928240744</v>
      </c>
      <c r="G2" s="3">
        <v>43525</v>
      </c>
      <c r="H2" s="3">
        <v>43555</v>
      </c>
      <c r="I2" s="1" t="s">
        <v>69</v>
      </c>
      <c r="J2">
        <v>4521</v>
      </c>
      <c r="K2">
        <v>0</v>
      </c>
      <c r="L2" s="1" t="s">
        <v>197</v>
      </c>
      <c r="M2">
        <v>140045209</v>
      </c>
      <c r="N2" s="1" t="s">
        <v>70</v>
      </c>
      <c r="O2" s="1" t="s">
        <v>71</v>
      </c>
      <c r="P2" s="1" t="s">
        <v>213</v>
      </c>
      <c r="Q2" s="1" t="s">
        <v>214</v>
      </c>
      <c r="R2" s="1" t="s">
        <v>215</v>
      </c>
      <c r="S2">
        <v>103</v>
      </c>
      <c r="T2" s="1" t="s">
        <v>73</v>
      </c>
      <c r="U2" s="1" t="s">
        <v>216</v>
      </c>
      <c r="V2" s="1" t="s">
        <v>73</v>
      </c>
      <c r="W2" s="1" t="s">
        <v>134</v>
      </c>
      <c r="X2" s="1" t="s">
        <v>135</v>
      </c>
      <c r="Y2" s="1" t="s">
        <v>237</v>
      </c>
      <c r="Z2" s="1" t="s">
        <v>142</v>
      </c>
      <c r="AA2">
        <v>0</v>
      </c>
      <c r="AB2" s="1" t="s">
        <v>144</v>
      </c>
      <c r="AC2">
        <v>10</v>
      </c>
      <c r="AD2" s="1" t="s">
        <v>150</v>
      </c>
      <c r="AE2" s="1" t="s">
        <v>160</v>
      </c>
      <c r="AF2" s="1" t="s">
        <v>270</v>
      </c>
      <c r="AG2">
        <v>0</v>
      </c>
      <c r="AH2">
        <v>0</v>
      </c>
      <c r="AI2">
        <v>21000</v>
      </c>
      <c r="AJ2">
        <v>0</v>
      </c>
      <c r="AK2">
        <v>21000</v>
      </c>
      <c r="AL2">
        <v>0</v>
      </c>
      <c r="AM2">
        <v>21000</v>
      </c>
      <c r="AN2">
        <v>0</v>
      </c>
      <c r="AO2" s="1"/>
      <c r="AQ2" s="1"/>
      <c r="AR2" s="1"/>
      <c r="AS2" s="1"/>
      <c r="AT2" s="1"/>
      <c r="AU2" s="3"/>
      <c r="AV2" s="3"/>
      <c r="AW2" s="3"/>
      <c r="AX2" s="1"/>
      <c r="AY2" s="1"/>
      <c r="BA2">
        <v>19</v>
      </c>
      <c r="BB2">
        <v>79936.81</v>
      </c>
      <c r="BC2" s="1"/>
      <c r="BE2" s="1"/>
      <c r="BF2" s="1"/>
      <c r="BH2" s="1"/>
      <c r="BI2" s="1"/>
      <c r="BK2" s="1"/>
      <c r="BM2" s="1"/>
      <c r="BO2" s="1"/>
      <c r="BP2">
        <v>50</v>
      </c>
      <c r="BQ2">
        <v>79936.81</v>
      </c>
      <c r="BR2">
        <v>79936.81</v>
      </c>
    </row>
    <row r="3" spans="1:70" x14ac:dyDescent="0.35">
      <c r="A3" s="1" t="s">
        <v>132</v>
      </c>
      <c r="B3" s="1" t="s">
        <v>133</v>
      </c>
      <c r="C3" s="1" t="s">
        <v>68</v>
      </c>
      <c r="D3">
        <v>1</v>
      </c>
      <c r="E3">
        <v>1</v>
      </c>
      <c r="F3" s="2">
        <v>43588.567928240744</v>
      </c>
      <c r="G3" s="3">
        <v>43525</v>
      </c>
      <c r="H3" s="3">
        <v>43555</v>
      </c>
      <c r="I3" s="1" t="s">
        <v>69</v>
      </c>
      <c r="J3">
        <v>4521</v>
      </c>
      <c r="K3">
        <v>0</v>
      </c>
      <c r="L3" s="1" t="s">
        <v>197</v>
      </c>
      <c r="M3">
        <v>140045209</v>
      </c>
      <c r="N3" s="1" t="s">
        <v>70</v>
      </c>
      <c r="O3" s="1" t="s">
        <v>71</v>
      </c>
      <c r="P3" s="1" t="s">
        <v>213</v>
      </c>
      <c r="Q3" s="1" t="s">
        <v>214</v>
      </c>
      <c r="R3" s="1" t="s">
        <v>215</v>
      </c>
      <c r="S3">
        <v>103</v>
      </c>
      <c r="T3" s="1" t="s">
        <v>73</v>
      </c>
      <c r="U3" s="1" t="s">
        <v>216</v>
      </c>
      <c r="V3" s="1" t="s">
        <v>73</v>
      </c>
      <c r="W3" s="1" t="s">
        <v>134</v>
      </c>
      <c r="X3" s="1" t="s">
        <v>136</v>
      </c>
      <c r="Y3" s="1" t="s">
        <v>238</v>
      </c>
      <c r="Z3" s="1" t="s">
        <v>142</v>
      </c>
      <c r="AA3">
        <v>2</v>
      </c>
      <c r="AB3" s="1" t="s">
        <v>145</v>
      </c>
      <c r="AC3">
        <v>201</v>
      </c>
      <c r="AD3" s="1" t="s">
        <v>151</v>
      </c>
      <c r="AE3" s="1" t="s">
        <v>163</v>
      </c>
      <c r="AF3" s="1" t="s">
        <v>271</v>
      </c>
      <c r="AG3">
        <v>0</v>
      </c>
      <c r="AH3">
        <v>0</v>
      </c>
      <c r="AI3">
        <v>2337</v>
      </c>
      <c r="AJ3">
        <v>0</v>
      </c>
      <c r="AK3">
        <v>2337</v>
      </c>
      <c r="AL3">
        <v>0</v>
      </c>
      <c r="AM3">
        <v>2337</v>
      </c>
      <c r="AN3">
        <v>0</v>
      </c>
      <c r="AO3" s="1"/>
      <c r="AQ3" s="1"/>
      <c r="AR3" s="1"/>
      <c r="AS3" s="1"/>
      <c r="AT3" s="1"/>
      <c r="AU3" s="3"/>
      <c r="AV3" s="3"/>
      <c r="AW3" s="3"/>
      <c r="AX3" s="1"/>
      <c r="AY3" s="1"/>
      <c r="BA3">
        <v>19</v>
      </c>
      <c r="BB3">
        <v>79936.81</v>
      </c>
      <c r="BC3" s="1"/>
      <c r="BE3" s="1"/>
      <c r="BF3" s="1"/>
      <c r="BH3" s="1"/>
      <c r="BI3" s="1"/>
      <c r="BK3" s="1"/>
      <c r="BM3" s="1"/>
      <c r="BO3" s="1"/>
      <c r="BP3">
        <v>50</v>
      </c>
      <c r="BQ3">
        <v>79936.81</v>
      </c>
      <c r="BR3">
        <v>79936.81</v>
      </c>
    </row>
    <row r="4" spans="1:70" x14ac:dyDescent="0.35">
      <c r="A4" s="1" t="s">
        <v>132</v>
      </c>
      <c r="B4" s="1" t="s">
        <v>133</v>
      </c>
      <c r="C4" s="1" t="s">
        <v>68</v>
      </c>
      <c r="D4">
        <v>1</v>
      </c>
      <c r="E4">
        <v>1</v>
      </c>
      <c r="F4" s="2">
        <v>43588.567928240744</v>
      </c>
      <c r="G4" s="3">
        <v>43525</v>
      </c>
      <c r="H4" s="3">
        <v>43555</v>
      </c>
      <c r="I4" s="1" t="s">
        <v>69</v>
      </c>
      <c r="J4">
        <v>4521</v>
      </c>
      <c r="K4">
        <v>0</v>
      </c>
      <c r="L4" s="1" t="s">
        <v>197</v>
      </c>
      <c r="M4">
        <v>140045209</v>
      </c>
      <c r="N4" s="1" t="s">
        <v>70</v>
      </c>
      <c r="O4" s="1" t="s">
        <v>71</v>
      </c>
      <c r="P4" s="1" t="s">
        <v>213</v>
      </c>
      <c r="Q4" s="1" t="s">
        <v>214</v>
      </c>
      <c r="R4" s="1" t="s">
        <v>215</v>
      </c>
      <c r="S4">
        <v>103</v>
      </c>
      <c r="T4" s="1" t="s">
        <v>73</v>
      </c>
      <c r="U4" s="1" t="s">
        <v>216</v>
      </c>
      <c r="V4" s="1" t="s">
        <v>73</v>
      </c>
      <c r="W4" s="1" t="s">
        <v>134</v>
      </c>
      <c r="X4" s="1" t="s">
        <v>217</v>
      </c>
      <c r="Y4" s="1" t="s">
        <v>239</v>
      </c>
      <c r="Z4" s="1" t="s">
        <v>142</v>
      </c>
      <c r="AA4">
        <v>2</v>
      </c>
      <c r="AB4" s="1" t="s">
        <v>145</v>
      </c>
      <c r="AC4">
        <v>201</v>
      </c>
      <c r="AD4" s="1" t="s">
        <v>151</v>
      </c>
      <c r="AE4" s="1" t="s">
        <v>172</v>
      </c>
      <c r="AF4" s="1" t="s">
        <v>272</v>
      </c>
      <c r="AG4">
        <v>0</v>
      </c>
      <c r="AH4">
        <v>0</v>
      </c>
      <c r="AI4">
        <v>4784.7</v>
      </c>
      <c r="AJ4">
        <v>0</v>
      </c>
      <c r="AK4">
        <v>4784.7</v>
      </c>
      <c r="AL4">
        <v>0</v>
      </c>
      <c r="AM4">
        <v>4784.7</v>
      </c>
      <c r="AN4">
        <v>0</v>
      </c>
      <c r="AO4" s="1"/>
      <c r="AQ4" s="1"/>
      <c r="AR4" s="1"/>
      <c r="AS4" s="1"/>
      <c r="AT4" s="1"/>
      <c r="AU4" s="3"/>
      <c r="AV4" s="3"/>
      <c r="AW4" s="3"/>
      <c r="AX4" s="1"/>
      <c r="AY4" s="1"/>
      <c r="BA4">
        <v>19</v>
      </c>
      <c r="BB4">
        <v>79936.81</v>
      </c>
      <c r="BC4" s="1"/>
      <c r="BE4" s="1"/>
      <c r="BF4" s="1"/>
      <c r="BH4" s="1"/>
      <c r="BI4" s="1"/>
      <c r="BK4" s="1"/>
      <c r="BM4" s="1"/>
      <c r="BO4" s="1"/>
      <c r="BP4">
        <v>50</v>
      </c>
      <c r="BQ4">
        <v>79936.81</v>
      </c>
      <c r="BR4">
        <v>79936.81</v>
      </c>
    </row>
    <row r="5" spans="1:70" x14ac:dyDescent="0.35">
      <c r="A5" s="1" t="s">
        <v>132</v>
      </c>
      <c r="B5" s="1" t="s">
        <v>133</v>
      </c>
      <c r="C5" s="1" t="s">
        <v>68</v>
      </c>
      <c r="D5">
        <v>1</v>
      </c>
      <c r="E5">
        <v>1</v>
      </c>
      <c r="F5" s="2">
        <v>43588.567928240744</v>
      </c>
      <c r="G5" s="3">
        <v>43525</v>
      </c>
      <c r="H5" s="3">
        <v>43555</v>
      </c>
      <c r="I5" s="1" t="s">
        <v>69</v>
      </c>
      <c r="J5">
        <v>4521</v>
      </c>
      <c r="K5">
        <v>0</v>
      </c>
      <c r="L5" s="1" t="s">
        <v>197</v>
      </c>
      <c r="M5">
        <v>140045209</v>
      </c>
      <c r="N5" s="1" t="s">
        <v>70</v>
      </c>
      <c r="O5" s="1" t="s">
        <v>71</v>
      </c>
      <c r="P5" s="1" t="s">
        <v>213</v>
      </c>
      <c r="Q5" s="1" t="s">
        <v>214</v>
      </c>
      <c r="R5" s="1" t="s">
        <v>215</v>
      </c>
      <c r="S5">
        <v>103</v>
      </c>
      <c r="T5" s="1" t="s">
        <v>73</v>
      </c>
      <c r="U5" s="1" t="s">
        <v>216</v>
      </c>
      <c r="V5" s="1" t="s">
        <v>73</v>
      </c>
      <c r="W5" s="1" t="s">
        <v>134</v>
      </c>
      <c r="X5" s="1" t="s">
        <v>218</v>
      </c>
      <c r="Y5" s="1" t="s">
        <v>240</v>
      </c>
      <c r="Z5" s="1" t="s">
        <v>142</v>
      </c>
      <c r="AA5">
        <v>2</v>
      </c>
      <c r="AB5" s="1" t="s">
        <v>145</v>
      </c>
      <c r="AC5">
        <v>201</v>
      </c>
      <c r="AD5" s="1" t="s">
        <v>151</v>
      </c>
      <c r="AE5" s="1" t="s">
        <v>173</v>
      </c>
      <c r="AF5" s="1" t="s">
        <v>273</v>
      </c>
      <c r="AG5">
        <v>0</v>
      </c>
      <c r="AH5">
        <v>0</v>
      </c>
      <c r="AI5">
        <v>6888</v>
      </c>
      <c r="AJ5">
        <v>0</v>
      </c>
      <c r="AK5">
        <v>6888</v>
      </c>
      <c r="AL5">
        <v>0</v>
      </c>
      <c r="AM5">
        <v>6888</v>
      </c>
      <c r="AN5">
        <v>0</v>
      </c>
      <c r="AO5" s="1"/>
      <c r="AQ5" s="1"/>
      <c r="AR5" s="1"/>
      <c r="AS5" s="1"/>
      <c r="AT5" s="1"/>
      <c r="AU5" s="3"/>
      <c r="AV5" s="3"/>
      <c r="AW5" s="3"/>
      <c r="AX5" s="1"/>
      <c r="AY5" s="1"/>
      <c r="BA5">
        <v>19</v>
      </c>
      <c r="BB5">
        <v>79936.81</v>
      </c>
      <c r="BC5" s="1"/>
      <c r="BE5" s="1"/>
      <c r="BF5" s="1"/>
      <c r="BH5" s="1"/>
      <c r="BI5" s="1"/>
      <c r="BK5" s="1"/>
      <c r="BM5" s="1"/>
      <c r="BO5" s="1"/>
      <c r="BP5">
        <v>50</v>
      </c>
      <c r="BQ5">
        <v>79936.81</v>
      </c>
      <c r="BR5">
        <v>79936.81</v>
      </c>
    </row>
    <row r="6" spans="1:70" x14ac:dyDescent="0.35">
      <c r="A6" s="1" t="s">
        <v>132</v>
      </c>
      <c r="B6" s="1" t="s">
        <v>133</v>
      </c>
      <c r="C6" s="1" t="s">
        <v>68</v>
      </c>
      <c r="D6">
        <v>1</v>
      </c>
      <c r="E6">
        <v>1</v>
      </c>
      <c r="F6" s="2">
        <v>43588.567928240744</v>
      </c>
      <c r="G6" s="3">
        <v>43525</v>
      </c>
      <c r="H6" s="3">
        <v>43555</v>
      </c>
      <c r="I6" s="1" t="s">
        <v>69</v>
      </c>
      <c r="J6">
        <v>4521</v>
      </c>
      <c r="K6">
        <v>0</v>
      </c>
      <c r="L6" s="1" t="s">
        <v>197</v>
      </c>
      <c r="M6">
        <v>140045209</v>
      </c>
      <c r="N6" s="1" t="s">
        <v>70</v>
      </c>
      <c r="O6" s="1" t="s">
        <v>71</v>
      </c>
      <c r="P6" s="1" t="s">
        <v>213</v>
      </c>
      <c r="Q6" s="1" t="s">
        <v>214</v>
      </c>
      <c r="R6" s="1" t="s">
        <v>215</v>
      </c>
      <c r="S6">
        <v>103</v>
      </c>
      <c r="T6" s="1" t="s">
        <v>73</v>
      </c>
      <c r="U6" s="1" t="s">
        <v>216</v>
      </c>
      <c r="V6" s="1" t="s">
        <v>73</v>
      </c>
      <c r="W6" s="1" t="s">
        <v>134</v>
      </c>
      <c r="X6" s="1" t="s">
        <v>219</v>
      </c>
      <c r="Y6" s="1" t="s">
        <v>241</v>
      </c>
      <c r="Z6" s="1" t="s">
        <v>142</v>
      </c>
      <c r="AA6">
        <v>2</v>
      </c>
      <c r="AB6" s="1" t="s">
        <v>145</v>
      </c>
      <c r="AC6">
        <v>201</v>
      </c>
      <c r="AD6" s="1" t="s">
        <v>151</v>
      </c>
      <c r="AE6" s="1" t="s">
        <v>269</v>
      </c>
      <c r="AF6" s="1" t="s">
        <v>274</v>
      </c>
      <c r="AG6">
        <v>0</v>
      </c>
      <c r="AH6">
        <v>0</v>
      </c>
      <c r="AI6">
        <v>6027</v>
      </c>
      <c r="AJ6">
        <v>0</v>
      </c>
      <c r="AK6">
        <v>6027</v>
      </c>
      <c r="AL6">
        <v>0</v>
      </c>
      <c r="AM6">
        <v>6027</v>
      </c>
      <c r="AN6">
        <v>0</v>
      </c>
      <c r="AO6" s="1"/>
      <c r="AQ6" s="1"/>
      <c r="AR6" s="1"/>
      <c r="AS6" s="1"/>
      <c r="AT6" s="1"/>
      <c r="AU6" s="3"/>
      <c r="AV6" s="3"/>
      <c r="AW6" s="3"/>
      <c r="AX6" s="1"/>
      <c r="AY6" s="1"/>
      <c r="BA6">
        <v>19</v>
      </c>
      <c r="BB6">
        <v>79936.81</v>
      </c>
      <c r="BC6" s="1"/>
      <c r="BE6" s="1"/>
      <c r="BF6" s="1"/>
      <c r="BH6" s="1"/>
      <c r="BI6" s="1"/>
      <c r="BK6" s="1"/>
      <c r="BM6" s="1"/>
      <c r="BO6" s="1"/>
      <c r="BP6">
        <v>50</v>
      </c>
      <c r="BQ6">
        <v>79936.81</v>
      </c>
      <c r="BR6">
        <v>79936.81</v>
      </c>
    </row>
    <row r="7" spans="1:70" x14ac:dyDescent="0.35">
      <c r="A7" s="1" t="s">
        <v>132</v>
      </c>
      <c r="B7" s="1" t="s">
        <v>133</v>
      </c>
      <c r="C7" s="1" t="s">
        <v>68</v>
      </c>
      <c r="D7">
        <v>1</v>
      </c>
      <c r="E7">
        <v>1</v>
      </c>
      <c r="F7" s="2">
        <v>43588.567928240744</v>
      </c>
      <c r="G7" s="3">
        <v>43525</v>
      </c>
      <c r="H7" s="3">
        <v>43555</v>
      </c>
      <c r="I7" s="1" t="s">
        <v>69</v>
      </c>
      <c r="J7">
        <v>4521</v>
      </c>
      <c r="K7">
        <v>0</v>
      </c>
      <c r="L7" s="1" t="s">
        <v>197</v>
      </c>
      <c r="M7">
        <v>140045209</v>
      </c>
      <c r="N7" s="1" t="s">
        <v>70</v>
      </c>
      <c r="O7" s="1" t="s">
        <v>71</v>
      </c>
      <c r="P7" s="1" t="s">
        <v>213</v>
      </c>
      <c r="Q7" s="1" t="s">
        <v>214</v>
      </c>
      <c r="R7" s="1" t="s">
        <v>215</v>
      </c>
      <c r="S7">
        <v>103</v>
      </c>
      <c r="T7" s="1" t="s">
        <v>73</v>
      </c>
      <c r="U7" s="1" t="s">
        <v>216</v>
      </c>
      <c r="V7" s="1" t="s">
        <v>73</v>
      </c>
      <c r="W7" s="1" t="s">
        <v>134</v>
      </c>
      <c r="X7" s="1" t="s">
        <v>220</v>
      </c>
      <c r="Y7" s="1" t="s">
        <v>242</v>
      </c>
      <c r="Z7" s="1" t="s">
        <v>142</v>
      </c>
      <c r="AA7">
        <v>2</v>
      </c>
      <c r="AB7" s="1" t="s">
        <v>145</v>
      </c>
      <c r="AC7">
        <v>201</v>
      </c>
      <c r="AD7" s="1" t="s">
        <v>151</v>
      </c>
      <c r="AE7" s="1" t="s">
        <v>166</v>
      </c>
      <c r="AF7" s="1" t="s">
        <v>275</v>
      </c>
      <c r="AG7">
        <v>0</v>
      </c>
      <c r="AH7">
        <v>0</v>
      </c>
      <c r="AI7">
        <v>5809.38</v>
      </c>
      <c r="AJ7">
        <v>0</v>
      </c>
      <c r="AK7">
        <v>5809.38</v>
      </c>
      <c r="AL7">
        <v>0</v>
      </c>
      <c r="AM7">
        <v>5809.38</v>
      </c>
      <c r="AN7">
        <v>0</v>
      </c>
      <c r="AO7" s="1"/>
      <c r="AQ7" s="1"/>
      <c r="AR7" s="1"/>
      <c r="AS7" s="1"/>
      <c r="AT7" s="1"/>
      <c r="AU7" s="3"/>
      <c r="AV7" s="3"/>
      <c r="AW7" s="3"/>
      <c r="AX7" s="1"/>
      <c r="AY7" s="1"/>
      <c r="BA7">
        <v>19</v>
      </c>
      <c r="BB7">
        <v>79936.81</v>
      </c>
      <c r="BC7" s="1"/>
      <c r="BE7" s="1"/>
      <c r="BF7" s="1"/>
      <c r="BH7" s="1"/>
      <c r="BI7" s="1"/>
      <c r="BK7" s="1"/>
      <c r="BM7" s="1"/>
      <c r="BO7" s="1"/>
      <c r="BP7">
        <v>50</v>
      </c>
      <c r="BQ7">
        <v>79936.81</v>
      </c>
      <c r="BR7">
        <v>79936.81</v>
      </c>
    </row>
    <row r="8" spans="1:70" x14ac:dyDescent="0.35">
      <c r="A8" s="1" t="s">
        <v>132</v>
      </c>
      <c r="B8" s="1" t="s">
        <v>133</v>
      </c>
      <c r="C8" s="1" t="s">
        <v>68</v>
      </c>
      <c r="D8">
        <v>1</v>
      </c>
      <c r="E8">
        <v>1</v>
      </c>
      <c r="F8" s="2">
        <v>43588.567928240744</v>
      </c>
      <c r="G8" s="3">
        <v>43525</v>
      </c>
      <c r="H8" s="3">
        <v>43555</v>
      </c>
      <c r="I8" s="1" t="s">
        <v>69</v>
      </c>
      <c r="J8">
        <v>4521</v>
      </c>
      <c r="K8">
        <v>0</v>
      </c>
      <c r="L8" s="1" t="s">
        <v>197</v>
      </c>
      <c r="M8">
        <v>140045209</v>
      </c>
      <c r="N8" s="1" t="s">
        <v>70</v>
      </c>
      <c r="O8" s="1" t="s">
        <v>71</v>
      </c>
      <c r="P8" s="1" t="s">
        <v>213</v>
      </c>
      <c r="Q8" s="1" t="s">
        <v>214</v>
      </c>
      <c r="R8" s="1" t="s">
        <v>215</v>
      </c>
      <c r="S8">
        <v>103</v>
      </c>
      <c r="T8" s="1" t="s">
        <v>73</v>
      </c>
      <c r="U8" s="1" t="s">
        <v>216</v>
      </c>
      <c r="V8" s="1" t="s">
        <v>73</v>
      </c>
      <c r="W8" s="1" t="s">
        <v>134</v>
      </c>
      <c r="X8" s="1" t="s">
        <v>137</v>
      </c>
      <c r="Y8" s="1" t="s">
        <v>243</v>
      </c>
      <c r="Z8" s="1" t="s">
        <v>142</v>
      </c>
      <c r="AA8">
        <v>2</v>
      </c>
      <c r="AB8" s="1" t="s">
        <v>145</v>
      </c>
      <c r="AC8">
        <v>202</v>
      </c>
      <c r="AD8" s="1" t="s">
        <v>152</v>
      </c>
      <c r="AE8" s="1" t="s">
        <v>164</v>
      </c>
      <c r="AF8" s="1" t="s">
        <v>276</v>
      </c>
      <c r="AG8">
        <v>0</v>
      </c>
      <c r="AH8">
        <v>0</v>
      </c>
      <c r="AI8">
        <v>0</v>
      </c>
      <c r="AJ8">
        <v>1476</v>
      </c>
      <c r="AK8">
        <v>0</v>
      </c>
      <c r="AL8">
        <v>1476</v>
      </c>
      <c r="AM8">
        <v>0</v>
      </c>
      <c r="AN8">
        <v>1476</v>
      </c>
      <c r="AO8" s="1"/>
      <c r="AQ8" s="1"/>
      <c r="AR8" s="1"/>
      <c r="AS8" s="1"/>
      <c r="AT8" s="1"/>
      <c r="AU8" s="3"/>
      <c r="AV8" s="3"/>
      <c r="AW8" s="3"/>
      <c r="AX8" s="1"/>
      <c r="AY8" s="1"/>
      <c r="BA8">
        <v>19</v>
      </c>
      <c r="BB8">
        <v>79936.81</v>
      </c>
      <c r="BC8" s="1"/>
      <c r="BE8" s="1"/>
      <c r="BF8" s="1"/>
      <c r="BH8" s="1"/>
      <c r="BI8" s="1"/>
      <c r="BK8" s="1"/>
      <c r="BM8" s="1"/>
      <c r="BO8" s="1"/>
      <c r="BP8">
        <v>50</v>
      </c>
      <c r="BQ8">
        <v>79936.81</v>
      </c>
      <c r="BR8">
        <v>79936.81</v>
      </c>
    </row>
    <row r="9" spans="1:70" x14ac:dyDescent="0.35">
      <c r="A9" s="1" t="s">
        <v>132</v>
      </c>
      <c r="B9" s="1" t="s">
        <v>133</v>
      </c>
      <c r="C9" s="1" t="s">
        <v>68</v>
      </c>
      <c r="D9">
        <v>1</v>
      </c>
      <c r="E9">
        <v>1</v>
      </c>
      <c r="F9" s="2">
        <v>43588.567928240744</v>
      </c>
      <c r="G9" s="3">
        <v>43525</v>
      </c>
      <c r="H9" s="3">
        <v>43555</v>
      </c>
      <c r="I9" s="1" t="s">
        <v>69</v>
      </c>
      <c r="J9">
        <v>4521</v>
      </c>
      <c r="K9">
        <v>0</v>
      </c>
      <c r="L9" s="1" t="s">
        <v>197</v>
      </c>
      <c r="M9">
        <v>140045209</v>
      </c>
      <c r="N9" s="1" t="s">
        <v>70</v>
      </c>
      <c r="O9" s="1" t="s">
        <v>71</v>
      </c>
      <c r="P9" s="1" t="s">
        <v>213</v>
      </c>
      <c r="Q9" s="1" t="s">
        <v>214</v>
      </c>
      <c r="R9" s="1" t="s">
        <v>215</v>
      </c>
      <c r="S9">
        <v>103</v>
      </c>
      <c r="T9" s="1" t="s">
        <v>73</v>
      </c>
      <c r="U9" s="1" t="s">
        <v>216</v>
      </c>
      <c r="V9" s="1" t="s">
        <v>73</v>
      </c>
      <c r="W9" s="1" t="s">
        <v>134</v>
      </c>
      <c r="X9" s="1" t="s">
        <v>221</v>
      </c>
      <c r="Y9" s="1" t="s">
        <v>244</v>
      </c>
      <c r="Z9" s="1" t="s">
        <v>142</v>
      </c>
      <c r="AA9">
        <v>2</v>
      </c>
      <c r="AB9" s="1" t="s">
        <v>145</v>
      </c>
      <c r="AC9">
        <v>202</v>
      </c>
      <c r="AD9" s="1" t="s">
        <v>152</v>
      </c>
      <c r="AE9" s="1" t="s">
        <v>173</v>
      </c>
      <c r="AF9" s="1" t="s">
        <v>273</v>
      </c>
      <c r="AG9">
        <v>0</v>
      </c>
      <c r="AH9">
        <v>0</v>
      </c>
      <c r="AI9">
        <v>0</v>
      </c>
      <c r="AJ9">
        <v>21000</v>
      </c>
      <c r="AK9">
        <v>0</v>
      </c>
      <c r="AL9">
        <v>21000</v>
      </c>
      <c r="AM9">
        <v>0</v>
      </c>
      <c r="AN9">
        <v>21000</v>
      </c>
      <c r="AO9" s="1"/>
      <c r="AQ9" s="1"/>
      <c r="AR9" s="1"/>
      <c r="AS9" s="1"/>
      <c r="AT9" s="1"/>
      <c r="AU9" s="3"/>
      <c r="AV9" s="3"/>
      <c r="AW9" s="3"/>
      <c r="AX9" s="1"/>
      <c r="AY9" s="1"/>
      <c r="BA9">
        <v>19</v>
      </c>
      <c r="BB9">
        <v>79936.81</v>
      </c>
      <c r="BC9" s="1"/>
      <c r="BE9" s="1"/>
      <c r="BF9" s="1"/>
      <c r="BH9" s="1"/>
      <c r="BI9" s="1"/>
      <c r="BK9" s="1"/>
      <c r="BM9" s="1"/>
      <c r="BO9" s="1"/>
      <c r="BP9">
        <v>50</v>
      </c>
      <c r="BQ9">
        <v>79936.81</v>
      </c>
      <c r="BR9">
        <v>79936.81</v>
      </c>
    </row>
    <row r="10" spans="1:70" x14ac:dyDescent="0.35">
      <c r="A10" s="1" t="s">
        <v>132</v>
      </c>
      <c r="B10" s="1" t="s">
        <v>133</v>
      </c>
      <c r="C10" s="1" t="s">
        <v>68</v>
      </c>
      <c r="D10">
        <v>1</v>
      </c>
      <c r="E10">
        <v>1</v>
      </c>
      <c r="F10" s="2">
        <v>43588.567928240744</v>
      </c>
      <c r="G10" s="3">
        <v>43525</v>
      </c>
      <c r="H10" s="3">
        <v>43555</v>
      </c>
      <c r="I10" s="1" t="s">
        <v>69</v>
      </c>
      <c r="J10">
        <v>4521</v>
      </c>
      <c r="K10">
        <v>0</v>
      </c>
      <c r="L10" s="1" t="s">
        <v>197</v>
      </c>
      <c r="M10">
        <v>140045209</v>
      </c>
      <c r="N10" s="1" t="s">
        <v>70</v>
      </c>
      <c r="O10" s="1" t="s">
        <v>71</v>
      </c>
      <c r="P10" s="1" t="s">
        <v>213</v>
      </c>
      <c r="Q10" s="1" t="s">
        <v>214</v>
      </c>
      <c r="R10" s="1" t="s">
        <v>215</v>
      </c>
      <c r="S10">
        <v>103</v>
      </c>
      <c r="T10" s="1" t="s">
        <v>73</v>
      </c>
      <c r="U10" s="1" t="s">
        <v>216</v>
      </c>
      <c r="V10" s="1" t="s">
        <v>73</v>
      </c>
      <c r="W10" s="1" t="s">
        <v>134</v>
      </c>
      <c r="X10" s="1" t="s">
        <v>222</v>
      </c>
      <c r="Y10" s="1" t="s">
        <v>245</v>
      </c>
      <c r="Z10" s="1" t="s">
        <v>142</v>
      </c>
      <c r="AA10">
        <v>2</v>
      </c>
      <c r="AB10" s="1" t="s">
        <v>145</v>
      </c>
      <c r="AC10">
        <v>204</v>
      </c>
      <c r="AD10" s="1" t="s">
        <v>153</v>
      </c>
      <c r="AE10" s="1" t="s">
        <v>165</v>
      </c>
      <c r="AF10" s="1" t="s">
        <v>277</v>
      </c>
      <c r="AG10">
        <v>0</v>
      </c>
      <c r="AH10">
        <v>0</v>
      </c>
      <c r="AI10">
        <v>0</v>
      </c>
      <c r="AJ10">
        <v>5400</v>
      </c>
      <c r="AK10">
        <v>0</v>
      </c>
      <c r="AL10">
        <v>5400</v>
      </c>
      <c r="AM10">
        <v>0</v>
      </c>
      <c r="AN10">
        <v>5400</v>
      </c>
      <c r="AO10" s="1"/>
      <c r="AQ10" s="1"/>
      <c r="AR10" s="1"/>
      <c r="AS10" s="1"/>
      <c r="AT10" s="1"/>
      <c r="AU10" s="3"/>
      <c r="AV10" s="3"/>
      <c r="AW10" s="3"/>
      <c r="AX10" s="1"/>
      <c r="AY10" s="1"/>
      <c r="BA10">
        <v>19</v>
      </c>
      <c r="BB10">
        <v>79936.81</v>
      </c>
      <c r="BC10" s="1"/>
      <c r="BE10" s="1"/>
      <c r="BF10" s="1"/>
      <c r="BH10" s="1"/>
      <c r="BI10" s="1"/>
      <c r="BK10" s="1"/>
      <c r="BM10" s="1"/>
      <c r="BO10" s="1"/>
      <c r="BP10">
        <v>50</v>
      </c>
      <c r="BQ10">
        <v>79936.81</v>
      </c>
      <c r="BR10">
        <v>79936.81</v>
      </c>
    </row>
    <row r="11" spans="1:70" x14ac:dyDescent="0.35">
      <c r="A11" s="1" t="s">
        <v>132</v>
      </c>
      <c r="B11" s="1" t="s">
        <v>133</v>
      </c>
      <c r="C11" s="1" t="s">
        <v>68</v>
      </c>
      <c r="D11">
        <v>1</v>
      </c>
      <c r="E11">
        <v>1</v>
      </c>
      <c r="F11" s="2">
        <v>43588.567928240744</v>
      </c>
      <c r="G11" s="3">
        <v>43525</v>
      </c>
      <c r="H11" s="3">
        <v>43555</v>
      </c>
      <c r="I11" s="1" t="s">
        <v>69</v>
      </c>
      <c r="J11">
        <v>4521</v>
      </c>
      <c r="K11">
        <v>0</v>
      </c>
      <c r="L11" s="1" t="s">
        <v>197</v>
      </c>
      <c r="M11">
        <v>140045209</v>
      </c>
      <c r="N11" s="1" t="s">
        <v>70</v>
      </c>
      <c r="O11" s="1" t="s">
        <v>71</v>
      </c>
      <c r="P11" s="1" t="s">
        <v>213</v>
      </c>
      <c r="Q11" s="1" t="s">
        <v>214</v>
      </c>
      <c r="R11" s="1" t="s">
        <v>215</v>
      </c>
      <c r="S11">
        <v>103</v>
      </c>
      <c r="T11" s="1" t="s">
        <v>73</v>
      </c>
      <c r="U11" s="1" t="s">
        <v>216</v>
      </c>
      <c r="V11" s="1" t="s">
        <v>73</v>
      </c>
      <c r="W11" s="1" t="s">
        <v>134</v>
      </c>
      <c r="X11" s="1" t="s">
        <v>138</v>
      </c>
      <c r="Y11" s="1" t="s">
        <v>246</v>
      </c>
      <c r="Z11" s="1" t="s">
        <v>142</v>
      </c>
      <c r="AA11">
        <v>2</v>
      </c>
      <c r="AB11" s="1" t="s">
        <v>145</v>
      </c>
      <c r="AC11">
        <v>221</v>
      </c>
      <c r="AD11" s="1" t="s">
        <v>154</v>
      </c>
      <c r="AE11" s="1" t="s">
        <v>157</v>
      </c>
      <c r="AF11" s="1" t="s">
        <v>278</v>
      </c>
      <c r="AG11">
        <v>0</v>
      </c>
      <c r="AH11">
        <v>0</v>
      </c>
      <c r="AI11">
        <v>0</v>
      </c>
      <c r="AJ11">
        <v>4833.01</v>
      </c>
      <c r="AK11">
        <v>0</v>
      </c>
      <c r="AL11">
        <v>4833.01</v>
      </c>
      <c r="AM11">
        <v>0</v>
      </c>
      <c r="AN11">
        <v>4833.01</v>
      </c>
      <c r="AO11" s="1"/>
      <c r="AQ11" s="1"/>
      <c r="AR11" s="1"/>
      <c r="AS11" s="1"/>
      <c r="AT11" s="1"/>
      <c r="AU11" s="3"/>
      <c r="AV11" s="3"/>
      <c r="AW11" s="3"/>
      <c r="AX11" s="1"/>
      <c r="AY11" s="1"/>
      <c r="BA11">
        <v>19</v>
      </c>
      <c r="BB11">
        <v>79936.81</v>
      </c>
      <c r="BC11" s="1"/>
      <c r="BE11" s="1"/>
      <c r="BF11" s="1"/>
      <c r="BH11" s="1"/>
      <c r="BI11" s="1"/>
      <c r="BK11" s="1"/>
      <c r="BM11" s="1"/>
      <c r="BO11" s="1"/>
      <c r="BP11">
        <v>50</v>
      </c>
      <c r="BQ11">
        <v>79936.81</v>
      </c>
      <c r="BR11">
        <v>79936.81</v>
      </c>
    </row>
    <row r="12" spans="1:70" x14ac:dyDescent="0.35">
      <c r="A12" s="1" t="s">
        <v>132</v>
      </c>
      <c r="B12" s="1" t="s">
        <v>133</v>
      </c>
      <c r="C12" s="1" t="s">
        <v>68</v>
      </c>
      <c r="D12">
        <v>1</v>
      </c>
      <c r="E12">
        <v>1</v>
      </c>
      <c r="F12" s="2">
        <v>43588.567928240744</v>
      </c>
      <c r="G12" s="3">
        <v>43525</v>
      </c>
      <c r="H12" s="3">
        <v>43555</v>
      </c>
      <c r="I12" s="1" t="s">
        <v>69</v>
      </c>
      <c r="J12">
        <v>4521</v>
      </c>
      <c r="K12">
        <v>0</v>
      </c>
      <c r="L12" s="1" t="s">
        <v>197</v>
      </c>
      <c r="M12">
        <v>140045209</v>
      </c>
      <c r="N12" s="1" t="s">
        <v>70</v>
      </c>
      <c r="O12" s="1" t="s">
        <v>71</v>
      </c>
      <c r="P12" s="1" t="s">
        <v>213</v>
      </c>
      <c r="Q12" s="1" t="s">
        <v>214</v>
      </c>
      <c r="R12" s="1" t="s">
        <v>215</v>
      </c>
      <c r="S12">
        <v>103</v>
      </c>
      <c r="T12" s="1" t="s">
        <v>73</v>
      </c>
      <c r="U12" s="1" t="s">
        <v>216</v>
      </c>
      <c r="V12" s="1" t="s">
        <v>73</v>
      </c>
      <c r="W12" s="1" t="s">
        <v>134</v>
      </c>
      <c r="X12" s="1" t="s">
        <v>223</v>
      </c>
      <c r="Y12" s="1" t="s">
        <v>247</v>
      </c>
      <c r="Z12" s="1" t="s">
        <v>142</v>
      </c>
      <c r="AA12">
        <v>2</v>
      </c>
      <c r="AB12" s="1" t="s">
        <v>145</v>
      </c>
      <c r="AC12">
        <v>221</v>
      </c>
      <c r="AD12" s="1" t="s">
        <v>154</v>
      </c>
      <c r="AE12" s="1" t="s">
        <v>158</v>
      </c>
      <c r="AF12" s="1" t="s">
        <v>279</v>
      </c>
      <c r="AG12">
        <v>0</v>
      </c>
      <c r="AH12">
        <v>0</v>
      </c>
      <c r="AI12">
        <v>1518</v>
      </c>
      <c r="AJ12">
        <v>0</v>
      </c>
      <c r="AK12">
        <v>1518</v>
      </c>
      <c r="AL12">
        <v>0</v>
      </c>
      <c r="AM12">
        <v>1518</v>
      </c>
      <c r="AN12">
        <v>0</v>
      </c>
      <c r="AO12" s="1"/>
      <c r="AQ12" s="1"/>
      <c r="AR12" s="1"/>
      <c r="AS12" s="1"/>
      <c r="AT12" s="1"/>
      <c r="AU12" s="3"/>
      <c r="AV12" s="3"/>
      <c r="AW12" s="3"/>
      <c r="AX12" s="1"/>
      <c r="AY12" s="1"/>
      <c r="BA12">
        <v>19</v>
      </c>
      <c r="BB12">
        <v>79936.81</v>
      </c>
      <c r="BC12" s="1"/>
      <c r="BE12" s="1"/>
      <c r="BF12" s="1"/>
      <c r="BH12" s="1"/>
      <c r="BI12" s="1"/>
      <c r="BK12" s="1"/>
      <c r="BM12" s="1"/>
      <c r="BO12" s="1"/>
      <c r="BP12">
        <v>50</v>
      </c>
      <c r="BQ12">
        <v>79936.81</v>
      </c>
      <c r="BR12">
        <v>79936.81</v>
      </c>
    </row>
    <row r="13" spans="1:70" x14ac:dyDescent="0.35">
      <c r="A13" s="1" t="s">
        <v>132</v>
      </c>
      <c r="B13" s="1" t="s">
        <v>133</v>
      </c>
      <c r="C13" s="1" t="s">
        <v>68</v>
      </c>
      <c r="D13">
        <v>1</v>
      </c>
      <c r="E13">
        <v>1</v>
      </c>
      <c r="F13" s="2">
        <v>43588.567928240744</v>
      </c>
      <c r="G13" s="3">
        <v>43525</v>
      </c>
      <c r="H13" s="3">
        <v>43555</v>
      </c>
      <c r="I13" s="1" t="s">
        <v>69</v>
      </c>
      <c r="J13">
        <v>4521</v>
      </c>
      <c r="K13">
        <v>0</v>
      </c>
      <c r="L13" s="1" t="s">
        <v>197</v>
      </c>
      <c r="M13">
        <v>140045209</v>
      </c>
      <c r="N13" s="1" t="s">
        <v>70</v>
      </c>
      <c r="O13" s="1" t="s">
        <v>71</v>
      </c>
      <c r="P13" s="1" t="s">
        <v>213</v>
      </c>
      <c r="Q13" s="1" t="s">
        <v>214</v>
      </c>
      <c r="R13" s="1" t="s">
        <v>215</v>
      </c>
      <c r="S13">
        <v>103</v>
      </c>
      <c r="T13" s="1" t="s">
        <v>73</v>
      </c>
      <c r="U13" s="1" t="s">
        <v>216</v>
      </c>
      <c r="V13" s="1" t="s">
        <v>73</v>
      </c>
      <c r="W13" s="1" t="s">
        <v>134</v>
      </c>
      <c r="X13" s="1" t="s">
        <v>139</v>
      </c>
      <c r="Y13" s="1" t="s">
        <v>248</v>
      </c>
      <c r="Z13" s="1" t="s">
        <v>142</v>
      </c>
      <c r="AA13">
        <v>2</v>
      </c>
      <c r="AB13" s="1" t="s">
        <v>145</v>
      </c>
      <c r="AC13">
        <v>221</v>
      </c>
      <c r="AD13" s="1" t="s">
        <v>154</v>
      </c>
      <c r="AE13" s="1" t="s">
        <v>167</v>
      </c>
      <c r="AF13" s="1" t="s">
        <v>280</v>
      </c>
      <c r="AG13">
        <v>0</v>
      </c>
      <c r="AH13">
        <v>0</v>
      </c>
      <c r="AI13">
        <v>0</v>
      </c>
      <c r="AJ13">
        <v>4830</v>
      </c>
      <c r="AK13">
        <v>0</v>
      </c>
      <c r="AL13">
        <v>4830</v>
      </c>
      <c r="AM13">
        <v>0</v>
      </c>
      <c r="AN13">
        <v>4830</v>
      </c>
      <c r="AO13" s="1"/>
      <c r="AQ13" s="1"/>
      <c r="AR13" s="1"/>
      <c r="AS13" s="1"/>
      <c r="AT13" s="1"/>
      <c r="AU13" s="3"/>
      <c r="AV13" s="3"/>
      <c r="AW13" s="3"/>
      <c r="AX13" s="1"/>
      <c r="AY13" s="1"/>
      <c r="BA13">
        <v>19</v>
      </c>
      <c r="BB13">
        <v>79936.81</v>
      </c>
      <c r="BC13" s="1"/>
      <c r="BE13" s="1"/>
      <c r="BF13" s="1"/>
      <c r="BH13" s="1"/>
      <c r="BI13" s="1"/>
      <c r="BK13" s="1"/>
      <c r="BM13" s="1"/>
      <c r="BO13" s="1"/>
      <c r="BP13">
        <v>50</v>
      </c>
      <c r="BQ13">
        <v>79936.81</v>
      </c>
      <c r="BR13">
        <v>79936.81</v>
      </c>
    </row>
    <row r="14" spans="1:70" x14ac:dyDescent="0.35">
      <c r="A14" s="1" t="s">
        <v>132</v>
      </c>
      <c r="B14" s="1" t="s">
        <v>133</v>
      </c>
      <c r="C14" s="1" t="s">
        <v>68</v>
      </c>
      <c r="D14">
        <v>1</v>
      </c>
      <c r="E14">
        <v>1</v>
      </c>
      <c r="F14" s="2">
        <v>43588.567928240744</v>
      </c>
      <c r="G14" s="3">
        <v>43525</v>
      </c>
      <c r="H14" s="3">
        <v>43555</v>
      </c>
      <c r="I14" s="1" t="s">
        <v>69</v>
      </c>
      <c r="J14">
        <v>4521</v>
      </c>
      <c r="K14">
        <v>0</v>
      </c>
      <c r="L14" s="1" t="s">
        <v>197</v>
      </c>
      <c r="M14">
        <v>140045209</v>
      </c>
      <c r="N14" s="1" t="s">
        <v>70</v>
      </c>
      <c r="O14" s="1" t="s">
        <v>71</v>
      </c>
      <c r="P14" s="1" t="s">
        <v>213</v>
      </c>
      <c r="Q14" s="1" t="s">
        <v>214</v>
      </c>
      <c r="R14" s="1" t="s">
        <v>215</v>
      </c>
      <c r="S14">
        <v>103</v>
      </c>
      <c r="T14" s="1" t="s">
        <v>73</v>
      </c>
      <c r="U14" s="1" t="s">
        <v>216</v>
      </c>
      <c r="V14" s="1" t="s">
        <v>73</v>
      </c>
      <c r="W14" s="1" t="s">
        <v>134</v>
      </c>
      <c r="X14" s="1" t="s">
        <v>224</v>
      </c>
      <c r="Y14" s="1" t="s">
        <v>249</v>
      </c>
      <c r="Z14" s="1" t="s">
        <v>142</v>
      </c>
      <c r="AA14">
        <v>2</v>
      </c>
      <c r="AB14" s="1" t="s">
        <v>145</v>
      </c>
      <c r="AC14">
        <v>221</v>
      </c>
      <c r="AD14" s="1" t="s">
        <v>154</v>
      </c>
      <c r="AE14" s="1" t="s">
        <v>168</v>
      </c>
      <c r="AF14" s="1" t="s">
        <v>281</v>
      </c>
      <c r="AG14">
        <v>0</v>
      </c>
      <c r="AH14">
        <v>0</v>
      </c>
      <c r="AI14">
        <v>0</v>
      </c>
      <c r="AJ14">
        <v>1242</v>
      </c>
      <c r="AK14">
        <v>0</v>
      </c>
      <c r="AL14">
        <v>1242</v>
      </c>
      <c r="AM14">
        <v>0</v>
      </c>
      <c r="AN14">
        <v>1242</v>
      </c>
      <c r="AO14" s="1"/>
      <c r="AQ14" s="1"/>
      <c r="AR14" s="1"/>
      <c r="AS14" s="1"/>
      <c r="AT14" s="1"/>
      <c r="AU14" s="3"/>
      <c r="AV14" s="3"/>
      <c r="AW14" s="3"/>
      <c r="AX14" s="1"/>
      <c r="AY14" s="1"/>
      <c r="BA14">
        <v>19</v>
      </c>
      <c r="BB14">
        <v>79936.81</v>
      </c>
      <c r="BC14" s="1"/>
      <c r="BE14" s="1"/>
      <c r="BF14" s="1"/>
      <c r="BH14" s="1"/>
      <c r="BI14" s="1"/>
      <c r="BK14" s="1"/>
      <c r="BM14" s="1"/>
      <c r="BO14" s="1"/>
      <c r="BP14">
        <v>50</v>
      </c>
      <c r="BQ14">
        <v>79936.81</v>
      </c>
      <c r="BR14">
        <v>79936.81</v>
      </c>
    </row>
    <row r="15" spans="1:70" x14ac:dyDescent="0.35">
      <c r="A15" s="1" t="s">
        <v>132</v>
      </c>
      <c r="B15" s="1" t="s">
        <v>133</v>
      </c>
      <c r="C15" s="1" t="s">
        <v>68</v>
      </c>
      <c r="D15">
        <v>1</v>
      </c>
      <c r="E15">
        <v>1</v>
      </c>
      <c r="F15" s="2">
        <v>43588.567928240744</v>
      </c>
      <c r="G15" s="3">
        <v>43525</v>
      </c>
      <c r="H15" s="3">
        <v>43555</v>
      </c>
      <c r="I15" s="1" t="s">
        <v>69</v>
      </c>
      <c r="J15">
        <v>4521</v>
      </c>
      <c r="K15">
        <v>0</v>
      </c>
      <c r="L15" s="1" t="s">
        <v>197</v>
      </c>
      <c r="M15">
        <v>140045209</v>
      </c>
      <c r="N15" s="1" t="s">
        <v>70</v>
      </c>
      <c r="O15" s="1" t="s">
        <v>71</v>
      </c>
      <c r="P15" s="1" t="s">
        <v>213</v>
      </c>
      <c r="Q15" s="1" t="s">
        <v>214</v>
      </c>
      <c r="R15" s="1" t="s">
        <v>215</v>
      </c>
      <c r="S15">
        <v>103</v>
      </c>
      <c r="T15" s="1" t="s">
        <v>73</v>
      </c>
      <c r="U15" s="1" t="s">
        <v>216</v>
      </c>
      <c r="V15" s="1" t="s">
        <v>73</v>
      </c>
      <c r="W15" s="1" t="s">
        <v>134</v>
      </c>
      <c r="X15" s="1" t="s">
        <v>225</v>
      </c>
      <c r="Y15" s="1" t="s">
        <v>250</v>
      </c>
      <c r="Z15" s="1" t="s">
        <v>142</v>
      </c>
      <c r="AA15">
        <v>2</v>
      </c>
      <c r="AB15" s="1" t="s">
        <v>145</v>
      </c>
      <c r="AC15">
        <v>221</v>
      </c>
      <c r="AD15" s="1" t="s">
        <v>154</v>
      </c>
      <c r="AE15" s="1" t="s">
        <v>159</v>
      </c>
      <c r="AF15" s="1" t="s">
        <v>282</v>
      </c>
      <c r="AG15">
        <v>0</v>
      </c>
      <c r="AH15">
        <v>0</v>
      </c>
      <c r="AI15">
        <v>4830</v>
      </c>
      <c r="AJ15">
        <v>0</v>
      </c>
      <c r="AK15">
        <v>4830</v>
      </c>
      <c r="AL15">
        <v>0</v>
      </c>
      <c r="AM15">
        <v>4830</v>
      </c>
      <c r="AN15">
        <v>0</v>
      </c>
      <c r="AO15" s="1"/>
      <c r="AQ15" s="1"/>
      <c r="AR15" s="1"/>
      <c r="AS15" s="1"/>
      <c r="AT15" s="1"/>
      <c r="AU15" s="3"/>
      <c r="AV15" s="3"/>
      <c r="AW15" s="3"/>
      <c r="AX15" s="1"/>
      <c r="AY15" s="1"/>
      <c r="BA15">
        <v>19</v>
      </c>
      <c r="BB15">
        <v>79936.81</v>
      </c>
      <c r="BC15" s="1"/>
      <c r="BE15" s="1"/>
      <c r="BF15" s="1"/>
      <c r="BH15" s="1"/>
      <c r="BI15" s="1"/>
      <c r="BK15" s="1"/>
      <c r="BM15" s="1"/>
      <c r="BO15" s="1"/>
      <c r="BP15">
        <v>50</v>
      </c>
      <c r="BQ15">
        <v>79936.81</v>
      </c>
      <c r="BR15">
        <v>79936.81</v>
      </c>
    </row>
    <row r="16" spans="1:70" x14ac:dyDescent="0.35">
      <c r="A16" s="1" t="s">
        <v>132</v>
      </c>
      <c r="B16" s="1" t="s">
        <v>133</v>
      </c>
      <c r="C16" s="1" t="s">
        <v>68</v>
      </c>
      <c r="D16">
        <v>1</v>
      </c>
      <c r="E16">
        <v>1</v>
      </c>
      <c r="F16" s="2">
        <v>43588.567928240744</v>
      </c>
      <c r="G16" s="3">
        <v>43525</v>
      </c>
      <c r="H16" s="3">
        <v>43555</v>
      </c>
      <c r="I16" s="1" t="s">
        <v>69</v>
      </c>
      <c r="J16">
        <v>4521</v>
      </c>
      <c r="K16">
        <v>0</v>
      </c>
      <c r="L16" s="1" t="s">
        <v>197</v>
      </c>
      <c r="M16">
        <v>140045209</v>
      </c>
      <c r="N16" s="1" t="s">
        <v>70</v>
      </c>
      <c r="O16" s="1" t="s">
        <v>71</v>
      </c>
      <c r="P16" s="1" t="s">
        <v>213</v>
      </c>
      <c r="Q16" s="1" t="s">
        <v>214</v>
      </c>
      <c r="R16" s="1" t="s">
        <v>215</v>
      </c>
      <c r="S16">
        <v>103</v>
      </c>
      <c r="T16" s="1" t="s">
        <v>73</v>
      </c>
      <c r="U16" s="1" t="s">
        <v>216</v>
      </c>
      <c r="V16" s="1" t="s">
        <v>73</v>
      </c>
      <c r="W16" s="1" t="s">
        <v>134</v>
      </c>
      <c r="X16" s="1" t="s">
        <v>226</v>
      </c>
      <c r="Y16" s="1" t="s">
        <v>251</v>
      </c>
      <c r="Z16" s="1" t="s">
        <v>142</v>
      </c>
      <c r="AA16">
        <v>3</v>
      </c>
      <c r="AB16" s="1" t="s">
        <v>146</v>
      </c>
      <c r="AC16">
        <v>302</v>
      </c>
      <c r="AD16" s="1" t="s">
        <v>262</v>
      </c>
      <c r="AE16" s="1" t="s">
        <v>170</v>
      </c>
      <c r="AF16" s="1" t="s">
        <v>283</v>
      </c>
      <c r="AG16">
        <v>0</v>
      </c>
      <c r="AH16">
        <v>0</v>
      </c>
      <c r="AI16">
        <v>0</v>
      </c>
      <c r="AJ16">
        <v>10860.95</v>
      </c>
      <c r="AK16">
        <v>0</v>
      </c>
      <c r="AL16">
        <v>10860.95</v>
      </c>
      <c r="AM16">
        <v>0</v>
      </c>
      <c r="AN16">
        <v>10860.95</v>
      </c>
      <c r="AO16" s="1"/>
      <c r="AQ16" s="1"/>
      <c r="AR16" s="1"/>
      <c r="AS16" s="1"/>
      <c r="AT16" s="1"/>
      <c r="AU16" s="3"/>
      <c r="AV16" s="3"/>
      <c r="AW16" s="3"/>
      <c r="AX16" s="1"/>
      <c r="AY16" s="1"/>
      <c r="BA16">
        <v>19</v>
      </c>
      <c r="BB16">
        <v>79936.81</v>
      </c>
      <c r="BC16" s="1"/>
      <c r="BE16" s="1"/>
      <c r="BF16" s="1"/>
      <c r="BH16" s="1"/>
      <c r="BI16" s="1"/>
      <c r="BK16" s="1"/>
      <c r="BM16" s="1"/>
      <c r="BO16" s="1"/>
      <c r="BP16">
        <v>50</v>
      </c>
      <c r="BQ16">
        <v>79936.81</v>
      </c>
      <c r="BR16">
        <v>79936.81</v>
      </c>
    </row>
    <row r="17" spans="1:70" x14ac:dyDescent="0.35">
      <c r="A17" s="1" t="s">
        <v>132</v>
      </c>
      <c r="B17" s="1" t="s">
        <v>133</v>
      </c>
      <c r="C17" s="1" t="s">
        <v>68</v>
      </c>
      <c r="D17">
        <v>1</v>
      </c>
      <c r="E17">
        <v>1</v>
      </c>
      <c r="F17" s="2">
        <v>43588.567928240744</v>
      </c>
      <c r="G17" s="3">
        <v>43525</v>
      </c>
      <c r="H17" s="3">
        <v>43555</v>
      </c>
      <c r="I17" s="1" t="s">
        <v>69</v>
      </c>
      <c r="J17">
        <v>4521</v>
      </c>
      <c r="K17">
        <v>0</v>
      </c>
      <c r="L17" s="1" t="s">
        <v>197</v>
      </c>
      <c r="M17">
        <v>140045209</v>
      </c>
      <c r="N17" s="1" t="s">
        <v>70</v>
      </c>
      <c r="O17" s="1" t="s">
        <v>71</v>
      </c>
      <c r="P17" s="1" t="s">
        <v>213</v>
      </c>
      <c r="Q17" s="1" t="s">
        <v>214</v>
      </c>
      <c r="R17" s="1" t="s">
        <v>215</v>
      </c>
      <c r="S17">
        <v>103</v>
      </c>
      <c r="T17" s="1" t="s">
        <v>73</v>
      </c>
      <c r="U17" s="1" t="s">
        <v>216</v>
      </c>
      <c r="V17" s="1" t="s">
        <v>73</v>
      </c>
      <c r="W17" s="1" t="s">
        <v>134</v>
      </c>
      <c r="X17" s="1" t="s">
        <v>227</v>
      </c>
      <c r="Y17" s="1" t="s">
        <v>252</v>
      </c>
      <c r="Z17" s="1" t="s">
        <v>142</v>
      </c>
      <c r="AA17">
        <v>3</v>
      </c>
      <c r="AB17" s="1" t="s">
        <v>146</v>
      </c>
      <c r="AC17">
        <v>304</v>
      </c>
      <c r="AD17" s="1" t="s">
        <v>263</v>
      </c>
      <c r="AE17" s="1" t="s">
        <v>170</v>
      </c>
      <c r="AF17" s="1" t="s">
        <v>284</v>
      </c>
      <c r="AG17">
        <v>0</v>
      </c>
      <c r="AH17">
        <v>2390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2390</v>
      </c>
      <c r="AO17" s="1"/>
      <c r="AQ17" s="1"/>
      <c r="AR17" s="1"/>
      <c r="AS17" s="1"/>
      <c r="AT17" s="1"/>
      <c r="AU17" s="3"/>
      <c r="AV17" s="3"/>
      <c r="AW17" s="3"/>
      <c r="AX17" s="1"/>
      <c r="AY17" s="1"/>
      <c r="BA17">
        <v>19</v>
      </c>
      <c r="BB17">
        <v>79936.81</v>
      </c>
      <c r="BC17" s="1"/>
      <c r="BE17" s="1"/>
      <c r="BF17" s="1"/>
      <c r="BH17" s="1"/>
      <c r="BI17" s="1"/>
      <c r="BK17" s="1"/>
      <c r="BM17" s="1"/>
      <c r="BO17" s="1"/>
      <c r="BP17">
        <v>50</v>
      </c>
      <c r="BQ17">
        <v>79936.81</v>
      </c>
      <c r="BR17">
        <v>79936.81</v>
      </c>
    </row>
    <row r="18" spans="1:70" x14ac:dyDescent="0.35">
      <c r="A18" s="1" t="s">
        <v>132</v>
      </c>
      <c r="B18" s="1" t="s">
        <v>133</v>
      </c>
      <c r="C18" s="1" t="s">
        <v>68</v>
      </c>
      <c r="D18">
        <v>1</v>
      </c>
      <c r="E18">
        <v>1</v>
      </c>
      <c r="F18" s="2">
        <v>43588.567928240744</v>
      </c>
      <c r="G18" s="3">
        <v>43525</v>
      </c>
      <c r="H18" s="3">
        <v>43555</v>
      </c>
      <c r="I18" s="1" t="s">
        <v>69</v>
      </c>
      <c r="J18">
        <v>4521</v>
      </c>
      <c r="K18">
        <v>0</v>
      </c>
      <c r="L18" s="1" t="s">
        <v>197</v>
      </c>
      <c r="M18">
        <v>140045209</v>
      </c>
      <c r="N18" s="1" t="s">
        <v>70</v>
      </c>
      <c r="O18" s="1" t="s">
        <v>71</v>
      </c>
      <c r="P18" s="1" t="s">
        <v>213</v>
      </c>
      <c r="Q18" s="1" t="s">
        <v>214</v>
      </c>
      <c r="R18" s="1" t="s">
        <v>215</v>
      </c>
      <c r="S18">
        <v>103</v>
      </c>
      <c r="T18" s="1" t="s">
        <v>73</v>
      </c>
      <c r="U18" s="1" t="s">
        <v>216</v>
      </c>
      <c r="V18" s="1" t="s">
        <v>73</v>
      </c>
      <c r="W18" s="1" t="s">
        <v>134</v>
      </c>
      <c r="X18" s="1" t="s">
        <v>228</v>
      </c>
      <c r="Y18" s="1" t="s">
        <v>253</v>
      </c>
      <c r="Z18" s="1" t="s">
        <v>142</v>
      </c>
      <c r="AA18">
        <v>3</v>
      </c>
      <c r="AB18" s="1" t="s">
        <v>146</v>
      </c>
      <c r="AC18">
        <v>310</v>
      </c>
      <c r="AD18" s="1" t="s">
        <v>141</v>
      </c>
      <c r="AE18" s="1" t="s">
        <v>157</v>
      </c>
      <c r="AF18" s="1" t="s">
        <v>285</v>
      </c>
      <c r="AG18">
        <v>2390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2390</v>
      </c>
      <c r="AN18">
        <v>0</v>
      </c>
      <c r="AO18" s="1"/>
      <c r="AQ18" s="1"/>
      <c r="AR18" s="1"/>
      <c r="AS18" s="1"/>
      <c r="AT18" s="1"/>
      <c r="AU18" s="3"/>
      <c r="AV18" s="3"/>
      <c r="AW18" s="3"/>
      <c r="AX18" s="1"/>
      <c r="AY18" s="1"/>
      <c r="BA18">
        <v>19</v>
      </c>
      <c r="BB18">
        <v>79936.81</v>
      </c>
      <c r="BC18" s="1"/>
      <c r="BE18" s="1"/>
      <c r="BF18" s="1"/>
      <c r="BH18" s="1"/>
      <c r="BI18" s="1"/>
      <c r="BK18" s="1"/>
      <c r="BM18" s="1"/>
      <c r="BO18" s="1"/>
      <c r="BP18">
        <v>50</v>
      </c>
      <c r="BQ18">
        <v>79936.81</v>
      </c>
      <c r="BR18">
        <v>79936.81</v>
      </c>
    </row>
    <row r="19" spans="1:70" x14ac:dyDescent="0.35">
      <c r="A19" s="1" t="s">
        <v>132</v>
      </c>
      <c r="B19" s="1" t="s">
        <v>133</v>
      </c>
      <c r="C19" s="1" t="s">
        <v>68</v>
      </c>
      <c r="D19">
        <v>1</v>
      </c>
      <c r="E19">
        <v>1</v>
      </c>
      <c r="F19" s="2">
        <v>43588.567928240744</v>
      </c>
      <c r="G19" s="3">
        <v>43525</v>
      </c>
      <c r="H19" s="3">
        <v>43555</v>
      </c>
      <c r="I19" s="1" t="s">
        <v>69</v>
      </c>
      <c r="J19">
        <v>4521</v>
      </c>
      <c r="K19">
        <v>0</v>
      </c>
      <c r="L19" s="1" t="s">
        <v>197</v>
      </c>
      <c r="M19">
        <v>140045209</v>
      </c>
      <c r="N19" s="1" t="s">
        <v>70</v>
      </c>
      <c r="O19" s="1" t="s">
        <v>71</v>
      </c>
      <c r="P19" s="1" t="s">
        <v>213</v>
      </c>
      <c r="Q19" s="1" t="s">
        <v>214</v>
      </c>
      <c r="R19" s="1" t="s">
        <v>215</v>
      </c>
      <c r="S19">
        <v>103</v>
      </c>
      <c r="T19" s="1" t="s">
        <v>73</v>
      </c>
      <c r="U19" s="1" t="s">
        <v>216</v>
      </c>
      <c r="V19" s="1" t="s">
        <v>73</v>
      </c>
      <c r="W19" s="1" t="s">
        <v>134</v>
      </c>
      <c r="X19" s="1" t="s">
        <v>229</v>
      </c>
      <c r="Y19" s="1" t="s">
        <v>254</v>
      </c>
      <c r="Z19" s="1" t="s">
        <v>142</v>
      </c>
      <c r="AA19">
        <v>3</v>
      </c>
      <c r="AB19" s="1" t="s">
        <v>146</v>
      </c>
      <c r="AC19">
        <v>330</v>
      </c>
      <c r="AD19" s="1" t="s">
        <v>264</v>
      </c>
      <c r="AE19" s="1" t="s">
        <v>157</v>
      </c>
      <c r="AF19" s="1" t="s">
        <v>286</v>
      </c>
      <c r="AG19">
        <v>0</v>
      </c>
      <c r="AH19">
        <v>0</v>
      </c>
      <c r="AI19">
        <v>10860.95</v>
      </c>
      <c r="AJ19">
        <v>2271.2199999999998</v>
      </c>
      <c r="AK19">
        <v>10860.95</v>
      </c>
      <c r="AL19">
        <v>2271.2199999999998</v>
      </c>
      <c r="AM19">
        <v>8589.73</v>
      </c>
      <c r="AN19">
        <v>0</v>
      </c>
      <c r="AO19" s="1"/>
      <c r="AQ19" s="1"/>
      <c r="AR19" s="1"/>
      <c r="AS19" s="1"/>
      <c r="AT19" s="1"/>
      <c r="AU19" s="3"/>
      <c r="AV19" s="3"/>
      <c r="AW19" s="3"/>
      <c r="AX19" s="1"/>
      <c r="AY19" s="1"/>
      <c r="BA19">
        <v>19</v>
      </c>
      <c r="BB19">
        <v>79936.81</v>
      </c>
      <c r="BC19" s="1"/>
      <c r="BE19" s="1"/>
      <c r="BF19" s="1"/>
      <c r="BH19" s="1"/>
      <c r="BI19" s="1"/>
      <c r="BK19" s="1"/>
      <c r="BM19" s="1"/>
      <c r="BO19" s="1"/>
      <c r="BP19">
        <v>50</v>
      </c>
      <c r="BQ19">
        <v>79936.81</v>
      </c>
      <c r="BR19">
        <v>79936.81</v>
      </c>
    </row>
    <row r="20" spans="1:70" x14ac:dyDescent="0.35">
      <c r="A20" s="1" t="s">
        <v>132</v>
      </c>
      <c r="B20" s="1" t="s">
        <v>133</v>
      </c>
      <c r="C20" s="1" t="s">
        <v>68</v>
      </c>
      <c r="D20">
        <v>1</v>
      </c>
      <c r="E20">
        <v>1</v>
      </c>
      <c r="F20" s="2">
        <v>43588.567928240744</v>
      </c>
      <c r="G20" s="3">
        <v>43525</v>
      </c>
      <c r="H20" s="3">
        <v>43555</v>
      </c>
      <c r="I20" s="1" t="s">
        <v>69</v>
      </c>
      <c r="J20">
        <v>4521</v>
      </c>
      <c r="K20">
        <v>0</v>
      </c>
      <c r="L20" s="1" t="s">
        <v>197</v>
      </c>
      <c r="M20">
        <v>140045209</v>
      </c>
      <c r="N20" s="1" t="s">
        <v>70</v>
      </c>
      <c r="O20" s="1" t="s">
        <v>71</v>
      </c>
      <c r="P20" s="1" t="s">
        <v>213</v>
      </c>
      <c r="Q20" s="1" t="s">
        <v>214</v>
      </c>
      <c r="R20" s="1" t="s">
        <v>215</v>
      </c>
      <c r="S20">
        <v>103</v>
      </c>
      <c r="T20" s="1" t="s">
        <v>73</v>
      </c>
      <c r="U20" s="1" t="s">
        <v>216</v>
      </c>
      <c r="V20" s="1" t="s">
        <v>73</v>
      </c>
      <c r="W20" s="1" t="s">
        <v>134</v>
      </c>
      <c r="X20" s="1" t="s">
        <v>230</v>
      </c>
      <c r="Y20" s="1" t="s">
        <v>155</v>
      </c>
      <c r="Z20" s="1" t="s">
        <v>143</v>
      </c>
      <c r="AA20">
        <v>4</v>
      </c>
      <c r="AB20" s="1" t="s">
        <v>147</v>
      </c>
      <c r="AC20">
        <v>402</v>
      </c>
      <c r="AD20" s="1" t="s">
        <v>155</v>
      </c>
      <c r="AE20" s="1"/>
      <c r="AF20" s="1" t="s">
        <v>155</v>
      </c>
      <c r="AG20">
        <v>0</v>
      </c>
      <c r="AH20">
        <v>0</v>
      </c>
      <c r="AI20">
        <v>1610.56</v>
      </c>
      <c r="AJ20">
        <v>0</v>
      </c>
      <c r="AK20">
        <v>1610.56</v>
      </c>
      <c r="AL20">
        <v>0</v>
      </c>
      <c r="AM20">
        <v>1610.56</v>
      </c>
      <c r="AN20">
        <v>0</v>
      </c>
      <c r="AO20" s="1"/>
      <c r="AQ20" s="1"/>
      <c r="AR20" s="1"/>
      <c r="AS20" s="1"/>
      <c r="AT20" s="1"/>
      <c r="AU20" s="3"/>
      <c r="AV20" s="3"/>
      <c r="AW20" s="3"/>
      <c r="AX20" s="1"/>
      <c r="AY20" s="1"/>
      <c r="BA20">
        <v>19</v>
      </c>
      <c r="BB20">
        <v>79936.81</v>
      </c>
      <c r="BC20" s="1"/>
      <c r="BE20" s="1"/>
      <c r="BF20" s="1"/>
      <c r="BH20" s="1"/>
      <c r="BI20" s="1"/>
      <c r="BK20" s="1"/>
      <c r="BM20" s="1"/>
      <c r="BO20" s="1"/>
      <c r="BP20">
        <v>50</v>
      </c>
      <c r="BQ20">
        <v>79936.81</v>
      </c>
      <c r="BR20">
        <v>79936.81</v>
      </c>
    </row>
    <row r="21" spans="1:70" x14ac:dyDescent="0.35">
      <c r="A21" s="1" t="s">
        <v>132</v>
      </c>
      <c r="B21" s="1" t="s">
        <v>133</v>
      </c>
      <c r="C21" s="1" t="s">
        <v>68</v>
      </c>
      <c r="D21">
        <v>1</v>
      </c>
      <c r="E21">
        <v>1</v>
      </c>
      <c r="F21" s="2">
        <v>43588.567928240744</v>
      </c>
      <c r="G21" s="3">
        <v>43525</v>
      </c>
      <c r="H21" s="3">
        <v>43555</v>
      </c>
      <c r="I21" s="1" t="s">
        <v>69</v>
      </c>
      <c r="J21">
        <v>4521</v>
      </c>
      <c r="K21">
        <v>0</v>
      </c>
      <c r="L21" s="1" t="s">
        <v>197</v>
      </c>
      <c r="M21">
        <v>140045209</v>
      </c>
      <c r="N21" s="1" t="s">
        <v>70</v>
      </c>
      <c r="O21" s="1" t="s">
        <v>71</v>
      </c>
      <c r="P21" s="1" t="s">
        <v>213</v>
      </c>
      <c r="Q21" s="1" t="s">
        <v>214</v>
      </c>
      <c r="R21" s="1" t="s">
        <v>215</v>
      </c>
      <c r="S21">
        <v>103</v>
      </c>
      <c r="T21" s="1" t="s">
        <v>73</v>
      </c>
      <c r="U21" s="1" t="s">
        <v>216</v>
      </c>
      <c r="V21" s="1" t="s">
        <v>73</v>
      </c>
      <c r="W21" s="1" t="s">
        <v>134</v>
      </c>
      <c r="X21" s="1" t="s">
        <v>231</v>
      </c>
      <c r="Y21" s="1" t="s">
        <v>255</v>
      </c>
      <c r="Z21" s="1" t="s">
        <v>143</v>
      </c>
      <c r="AA21">
        <v>4</v>
      </c>
      <c r="AB21" s="1" t="s">
        <v>147</v>
      </c>
      <c r="AC21">
        <v>403</v>
      </c>
      <c r="AD21" s="1" t="s">
        <v>156</v>
      </c>
      <c r="AE21" s="1" t="s">
        <v>158</v>
      </c>
      <c r="AF21" s="1" t="s">
        <v>287</v>
      </c>
      <c r="AG21">
        <v>0</v>
      </c>
      <c r="AH21">
        <v>0</v>
      </c>
      <c r="AI21">
        <v>5400</v>
      </c>
      <c r="AJ21">
        <v>0</v>
      </c>
      <c r="AK21">
        <v>5400</v>
      </c>
      <c r="AL21">
        <v>0</v>
      </c>
      <c r="AM21">
        <v>5400</v>
      </c>
      <c r="AN21">
        <v>0</v>
      </c>
      <c r="AO21" s="1"/>
      <c r="AQ21" s="1"/>
      <c r="AR21" s="1"/>
      <c r="AS21" s="1"/>
      <c r="AT21" s="1"/>
      <c r="AU21" s="3"/>
      <c r="AV21" s="3"/>
      <c r="AW21" s="3"/>
      <c r="AX21" s="1"/>
      <c r="AY21" s="1"/>
      <c r="BA21">
        <v>19</v>
      </c>
      <c r="BB21">
        <v>79936.81</v>
      </c>
      <c r="BC21" s="1"/>
      <c r="BE21" s="1"/>
      <c r="BF21" s="1"/>
      <c r="BH21" s="1"/>
      <c r="BI21" s="1"/>
      <c r="BK21" s="1"/>
      <c r="BM21" s="1"/>
      <c r="BO21" s="1"/>
      <c r="BP21">
        <v>50</v>
      </c>
      <c r="BQ21">
        <v>79936.81</v>
      </c>
      <c r="BR21">
        <v>79936.81</v>
      </c>
    </row>
    <row r="22" spans="1:70" x14ac:dyDescent="0.35">
      <c r="A22" s="1" t="s">
        <v>132</v>
      </c>
      <c r="B22" s="1" t="s">
        <v>133</v>
      </c>
      <c r="C22" s="1" t="s">
        <v>68</v>
      </c>
      <c r="D22">
        <v>1</v>
      </c>
      <c r="E22">
        <v>1</v>
      </c>
      <c r="F22" s="2">
        <v>43588.567928240744</v>
      </c>
      <c r="G22" s="3">
        <v>43525</v>
      </c>
      <c r="H22" s="3">
        <v>43555</v>
      </c>
      <c r="I22" s="1" t="s">
        <v>69</v>
      </c>
      <c r="J22">
        <v>4521</v>
      </c>
      <c r="K22">
        <v>0</v>
      </c>
      <c r="L22" s="1" t="s">
        <v>197</v>
      </c>
      <c r="M22">
        <v>140045209</v>
      </c>
      <c r="N22" s="1" t="s">
        <v>70</v>
      </c>
      <c r="O22" s="1" t="s">
        <v>71</v>
      </c>
      <c r="P22" s="1" t="s">
        <v>213</v>
      </c>
      <c r="Q22" s="1" t="s">
        <v>214</v>
      </c>
      <c r="R22" s="1" t="s">
        <v>215</v>
      </c>
      <c r="S22">
        <v>103</v>
      </c>
      <c r="T22" s="1" t="s">
        <v>73</v>
      </c>
      <c r="U22" s="1" t="s">
        <v>216</v>
      </c>
      <c r="V22" s="1" t="s">
        <v>73</v>
      </c>
      <c r="W22" s="1" t="s">
        <v>134</v>
      </c>
      <c r="X22" s="1" t="s">
        <v>140</v>
      </c>
      <c r="Y22" s="1" t="s">
        <v>256</v>
      </c>
      <c r="Z22" s="1" t="s">
        <v>143</v>
      </c>
      <c r="AA22">
        <v>4</v>
      </c>
      <c r="AB22" s="1" t="s">
        <v>147</v>
      </c>
      <c r="AC22">
        <v>490</v>
      </c>
      <c r="AD22" s="1" t="s">
        <v>256</v>
      </c>
      <c r="AE22" s="1"/>
      <c r="AF22" s="1" t="s">
        <v>256</v>
      </c>
      <c r="AG22">
        <v>0</v>
      </c>
      <c r="AH22">
        <v>0</v>
      </c>
      <c r="AI22">
        <v>0</v>
      </c>
      <c r="AJ22">
        <v>7010.56</v>
      </c>
      <c r="AK22">
        <v>0</v>
      </c>
      <c r="AL22">
        <v>7010.56</v>
      </c>
      <c r="AM22">
        <v>0</v>
      </c>
      <c r="AN22">
        <v>7010.56</v>
      </c>
      <c r="AO22" s="1"/>
      <c r="AQ22" s="1"/>
      <c r="AR22" s="1"/>
      <c r="AS22" s="1"/>
      <c r="AT22" s="1"/>
      <c r="AU22" s="3"/>
      <c r="AV22" s="3"/>
      <c r="AW22" s="3"/>
      <c r="AX22" s="1"/>
      <c r="AY22" s="1"/>
      <c r="BA22">
        <v>19</v>
      </c>
      <c r="BB22">
        <v>79936.81</v>
      </c>
      <c r="BC22" s="1"/>
      <c r="BE22" s="1"/>
      <c r="BF22" s="1"/>
      <c r="BH22" s="1"/>
      <c r="BI22" s="1"/>
      <c r="BK22" s="1"/>
      <c r="BM22" s="1"/>
      <c r="BO22" s="1"/>
      <c r="BP22">
        <v>50</v>
      </c>
      <c r="BQ22">
        <v>79936.81</v>
      </c>
      <c r="BR22">
        <v>79936.81</v>
      </c>
    </row>
    <row r="23" spans="1:70" x14ac:dyDescent="0.35">
      <c r="A23" s="1" t="s">
        <v>132</v>
      </c>
      <c r="B23" s="1" t="s">
        <v>133</v>
      </c>
      <c r="C23" s="1" t="s">
        <v>68</v>
      </c>
      <c r="D23">
        <v>1</v>
      </c>
      <c r="E23">
        <v>1</v>
      </c>
      <c r="F23" s="2">
        <v>43588.567928240744</v>
      </c>
      <c r="G23" s="3">
        <v>43525</v>
      </c>
      <c r="H23" s="3">
        <v>43555</v>
      </c>
      <c r="I23" s="1" t="s">
        <v>69</v>
      </c>
      <c r="J23">
        <v>4521</v>
      </c>
      <c r="K23">
        <v>0</v>
      </c>
      <c r="L23" s="1" t="s">
        <v>197</v>
      </c>
      <c r="M23">
        <v>140045209</v>
      </c>
      <c r="N23" s="1" t="s">
        <v>70</v>
      </c>
      <c r="O23" s="1" t="s">
        <v>71</v>
      </c>
      <c r="P23" s="1" t="s">
        <v>213</v>
      </c>
      <c r="Q23" s="1" t="s">
        <v>214</v>
      </c>
      <c r="R23" s="1" t="s">
        <v>215</v>
      </c>
      <c r="S23">
        <v>103</v>
      </c>
      <c r="T23" s="1" t="s">
        <v>73</v>
      </c>
      <c r="U23" s="1" t="s">
        <v>216</v>
      </c>
      <c r="V23" s="1" t="s">
        <v>73</v>
      </c>
      <c r="W23" s="1" t="s">
        <v>134</v>
      </c>
      <c r="X23" s="1" t="s">
        <v>330</v>
      </c>
      <c r="Y23" s="1" t="s">
        <v>331</v>
      </c>
      <c r="Z23" s="1" t="s">
        <v>143</v>
      </c>
      <c r="AA23">
        <v>5</v>
      </c>
      <c r="AB23" s="1" t="s">
        <v>148</v>
      </c>
      <c r="AC23">
        <v>530</v>
      </c>
      <c r="AD23" s="1" t="s">
        <v>332</v>
      </c>
      <c r="AE23" s="1" t="s">
        <v>169</v>
      </c>
      <c r="AF23" s="1" t="s">
        <v>333</v>
      </c>
      <c r="AG23">
        <v>0</v>
      </c>
      <c r="AH23">
        <v>0</v>
      </c>
      <c r="AI23">
        <v>410.56</v>
      </c>
      <c r="AJ23">
        <v>0</v>
      </c>
      <c r="AK23">
        <v>410.56</v>
      </c>
      <c r="AL23">
        <v>0</v>
      </c>
      <c r="AM23">
        <v>410.56</v>
      </c>
      <c r="AN23">
        <v>0</v>
      </c>
      <c r="AO23" s="1"/>
      <c r="AQ23" s="1"/>
      <c r="AR23" s="1"/>
      <c r="AS23" s="1"/>
      <c r="AT23" s="1"/>
      <c r="AU23" s="3"/>
      <c r="AV23" s="3"/>
      <c r="AW23" s="3"/>
      <c r="AX23" s="1"/>
      <c r="AY23" s="1"/>
      <c r="BA23">
        <v>19</v>
      </c>
      <c r="BB23">
        <v>79936.81</v>
      </c>
      <c r="BC23" s="1"/>
      <c r="BE23" s="1"/>
      <c r="BF23" s="1"/>
      <c r="BH23" s="1"/>
      <c r="BI23" s="1"/>
      <c r="BK23" s="1"/>
      <c r="BM23" s="1"/>
      <c r="BO23" s="1"/>
      <c r="BP23">
        <v>50</v>
      </c>
      <c r="BQ23">
        <v>79936.81</v>
      </c>
      <c r="BR23">
        <v>79936.81</v>
      </c>
    </row>
    <row r="24" spans="1:70" x14ac:dyDescent="0.35">
      <c r="A24" s="1" t="s">
        <v>132</v>
      </c>
      <c r="B24" s="1" t="s">
        <v>133</v>
      </c>
      <c r="C24" s="1" t="s">
        <v>68</v>
      </c>
      <c r="D24">
        <v>1</v>
      </c>
      <c r="E24">
        <v>1</v>
      </c>
      <c r="F24" s="2">
        <v>43588.567928240744</v>
      </c>
      <c r="G24" s="3">
        <v>43525</v>
      </c>
      <c r="H24" s="3">
        <v>43555</v>
      </c>
      <c r="I24" s="1" t="s">
        <v>69</v>
      </c>
      <c r="J24">
        <v>4521</v>
      </c>
      <c r="K24">
        <v>0</v>
      </c>
      <c r="L24" s="1" t="s">
        <v>197</v>
      </c>
      <c r="M24">
        <v>140045209</v>
      </c>
      <c r="N24" s="1" t="s">
        <v>70</v>
      </c>
      <c r="O24" s="1" t="s">
        <v>71</v>
      </c>
      <c r="P24" s="1" t="s">
        <v>213</v>
      </c>
      <c r="Q24" s="1" t="s">
        <v>214</v>
      </c>
      <c r="R24" s="1" t="s">
        <v>215</v>
      </c>
      <c r="S24">
        <v>103</v>
      </c>
      <c r="T24" s="1" t="s">
        <v>73</v>
      </c>
      <c r="U24" s="1" t="s">
        <v>216</v>
      </c>
      <c r="V24" s="1" t="s">
        <v>73</v>
      </c>
      <c r="W24" s="1" t="s">
        <v>134</v>
      </c>
      <c r="X24" s="1" t="s">
        <v>232</v>
      </c>
      <c r="Y24" s="1" t="s">
        <v>257</v>
      </c>
      <c r="Z24" s="1" t="s">
        <v>143</v>
      </c>
      <c r="AA24">
        <v>5</v>
      </c>
      <c r="AB24" s="1" t="s">
        <v>148</v>
      </c>
      <c r="AC24">
        <v>550</v>
      </c>
      <c r="AD24" s="1" t="s">
        <v>265</v>
      </c>
      <c r="AE24" s="1" t="s">
        <v>161</v>
      </c>
      <c r="AF24" s="1" t="s">
        <v>288</v>
      </c>
      <c r="AG24">
        <v>0</v>
      </c>
      <c r="AH24">
        <v>0</v>
      </c>
      <c r="AI24">
        <v>5400</v>
      </c>
      <c r="AJ24">
        <v>0</v>
      </c>
      <c r="AK24">
        <v>5400</v>
      </c>
      <c r="AL24">
        <v>0</v>
      </c>
      <c r="AM24">
        <v>5400</v>
      </c>
      <c r="AN24">
        <v>0</v>
      </c>
      <c r="AO24" s="1"/>
      <c r="AQ24" s="1"/>
      <c r="AR24" s="1"/>
      <c r="AS24" s="1"/>
      <c r="AT24" s="1"/>
      <c r="AU24" s="3"/>
      <c r="AV24" s="3"/>
      <c r="AW24" s="3"/>
      <c r="AX24" s="1"/>
      <c r="AY24" s="1"/>
      <c r="BA24">
        <v>19</v>
      </c>
      <c r="BB24">
        <v>79936.81</v>
      </c>
      <c r="BC24" s="1"/>
      <c r="BE24" s="1"/>
      <c r="BF24" s="1"/>
      <c r="BH24" s="1"/>
      <c r="BI24" s="1"/>
      <c r="BK24" s="1"/>
      <c r="BM24" s="1"/>
      <c r="BO24" s="1"/>
      <c r="BP24">
        <v>50</v>
      </c>
      <c r="BQ24">
        <v>79936.81</v>
      </c>
      <c r="BR24">
        <v>79936.81</v>
      </c>
    </row>
    <row r="25" spans="1:70" x14ac:dyDescent="0.35">
      <c r="A25" s="1" t="s">
        <v>132</v>
      </c>
      <c r="B25" s="1" t="s">
        <v>133</v>
      </c>
      <c r="C25" s="1" t="s">
        <v>68</v>
      </c>
      <c r="D25">
        <v>1</v>
      </c>
      <c r="E25">
        <v>1</v>
      </c>
      <c r="F25" s="2">
        <v>43588.567928240744</v>
      </c>
      <c r="G25" s="3">
        <v>43525</v>
      </c>
      <c r="H25" s="3">
        <v>43555</v>
      </c>
      <c r="I25" s="1" t="s">
        <v>69</v>
      </c>
      <c r="J25">
        <v>4521</v>
      </c>
      <c r="K25">
        <v>0</v>
      </c>
      <c r="L25" s="1" t="s">
        <v>197</v>
      </c>
      <c r="M25">
        <v>140045209</v>
      </c>
      <c r="N25" s="1" t="s">
        <v>70</v>
      </c>
      <c r="O25" s="1" t="s">
        <v>71</v>
      </c>
      <c r="P25" s="1" t="s">
        <v>213</v>
      </c>
      <c r="Q25" s="1" t="s">
        <v>214</v>
      </c>
      <c r="R25" s="1" t="s">
        <v>215</v>
      </c>
      <c r="S25">
        <v>103</v>
      </c>
      <c r="T25" s="1" t="s">
        <v>73</v>
      </c>
      <c r="U25" s="1" t="s">
        <v>216</v>
      </c>
      <c r="V25" s="1" t="s">
        <v>73</v>
      </c>
      <c r="W25" s="1" t="s">
        <v>134</v>
      </c>
      <c r="X25" s="1" t="s">
        <v>233</v>
      </c>
      <c r="Y25" s="1" t="s">
        <v>258</v>
      </c>
      <c r="Z25" s="1" t="s">
        <v>143</v>
      </c>
      <c r="AA25">
        <v>5</v>
      </c>
      <c r="AB25" s="1" t="s">
        <v>148</v>
      </c>
      <c r="AC25">
        <v>550</v>
      </c>
      <c r="AD25" s="1" t="s">
        <v>265</v>
      </c>
      <c r="AE25" s="1" t="s">
        <v>162</v>
      </c>
      <c r="AF25" s="1" t="s">
        <v>289</v>
      </c>
      <c r="AG25">
        <v>0</v>
      </c>
      <c r="AH25">
        <v>0</v>
      </c>
      <c r="AI25">
        <v>1200</v>
      </c>
      <c r="AJ25">
        <v>0</v>
      </c>
      <c r="AK25">
        <v>1200</v>
      </c>
      <c r="AL25">
        <v>0</v>
      </c>
      <c r="AM25">
        <v>1200</v>
      </c>
      <c r="AN25">
        <v>0</v>
      </c>
      <c r="AO25" s="1"/>
      <c r="AQ25" s="1"/>
      <c r="AR25" s="1"/>
      <c r="AS25" s="1"/>
      <c r="AT25" s="1"/>
      <c r="AU25" s="3"/>
      <c r="AV25" s="3"/>
      <c r="AW25" s="3"/>
      <c r="AX25" s="1"/>
      <c r="AY25" s="1"/>
      <c r="BA25">
        <v>19</v>
      </c>
      <c r="BB25">
        <v>79936.81</v>
      </c>
      <c r="BC25" s="1"/>
      <c r="BE25" s="1"/>
      <c r="BF25" s="1"/>
      <c r="BH25" s="1"/>
      <c r="BI25" s="1"/>
      <c r="BK25" s="1"/>
      <c r="BM25" s="1"/>
      <c r="BO25" s="1"/>
      <c r="BP25">
        <v>50</v>
      </c>
      <c r="BQ25">
        <v>79936.81</v>
      </c>
      <c r="BR25">
        <v>79936.81</v>
      </c>
    </row>
    <row r="26" spans="1:70" x14ac:dyDescent="0.35">
      <c r="A26" s="1" t="s">
        <v>132</v>
      </c>
      <c r="B26" s="1" t="s">
        <v>133</v>
      </c>
      <c r="C26" s="1" t="s">
        <v>68</v>
      </c>
      <c r="D26">
        <v>1</v>
      </c>
      <c r="E26">
        <v>1</v>
      </c>
      <c r="F26" s="2">
        <v>43588.567928240744</v>
      </c>
      <c r="G26" s="3">
        <v>43525</v>
      </c>
      <c r="H26" s="3">
        <v>43555</v>
      </c>
      <c r="I26" s="1" t="s">
        <v>69</v>
      </c>
      <c r="J26">
        <v>4521</v>
      </c>
      <c r="K26">
        <v>0</v>
      </c>
      <c r="L26" s="1" t="s">
        <v>197</v>
      </c>
      <c r="M26">
        <v>140045209</v>
      </c>
      <c r="N26" s="1" t="s">
        <v>70</v>
      </c>
      <c r="O26" s="1" t="s">
        <v>71</v>
      </c>
      <c r="P26" s="1" t="s">
        <v>213</v>
      </c>
      <c r="Q26" s="1" t="s">
        <v>214</v>
      </c>
      <c r="R26" s="1" t="s">
        <v>215</v>
      </c>
      <c r="S26">
        <v>103</v>
      </c>
      <c r="T26" s="1" t="s">
        <v>73</v>
      </c>
      <c r="U26" s="1" t="s">
        <v>216</v>
      </c>
      <c r="V26" s="1" t="s">
        <v>73</v>
      </c>
      <c r="W26" s="1" t="s">
        <v>134</v>
      </c>
      <c r="X26" s="1" t="s">
        <v>234</v>
      </c>
      <c r="Y26" s="1" t="s">
        <v>259</v>
      </c>
      <c r="Z26" s="1" t="s">
        <v>143</v>
      </c>
      <c r="AA26">
        <v>7</v>
      </c>
      <c r="AB26" s="1" t="s">
        <v>149</v>
      </c>
      <c r="AC26">
        <v>701</v>
      </c>
      <c r="AD26" s="1" t="s">
        <v>266</v>
      </c>
      <c r="AE26" s="1" t="s">
        <v>158</v>
      </c>
      <c r="AF26" s="1" t="s">
        <v>290</v>
      </c>
      <c r="AG26">
        <v>0</v>
      </c>
      <c r="AH26">
        <v>0</v>
      </c>
      <c r="AI26">
        <v>0</v>
      </c>
      <c r="AJ26">
        <v>5600</v>
      </c>
      <c r="AK26">
        <v>0</v>
      </c>
      <c r="AL26">
        <v>5600</v>
      </c>
      <c r="AM26">
        <v>0</v>
      </c>
      <c r="AN26">
        <v>5600</v>
      </c>
      <c r="AO26" s="1"/>
      <c r="AQ26" s="1"/>
      <c r="AR26" s="1"/>
      <c r="AS26" s="1"/>
      <c r="AT26" s="1"/>
      <c r="AU26" s="3"/>
      <c r="AV26" s="3"/>
      <c r="AW26" s="3"/>
      <c r="AX26" s="1"/>
      <c r="AY26" s="1"/>
      <c r="BA26">
        <v>19</v>
      </c>
      <c r="BB26">
        <v>79936.81</v>
      </c>
      <c r="BC26" s="1"/>
      <c r="BE26" s="1"/>
      <c r="BF26" s="1"/>
      <c r="BH26" s="1"/>
      <c r="BI26" s="1"/>
      <c r="BK26" s="1"/>
      <c r="BM26" s="1"/>
      <c r="BO26" s="1"/>
      <c r="BP26">
        <v>50</v>
      </c>
      <c r="BQ26">
        <v>79936.81</v>
      </c>
      <c r="BR26">
        <v>79936.81</v>
      </c>
    </row>
    <row r="27" spans="1:70" x14ac:dyDescent="0.35">
      <c r="A27" s="1" t="s">
        <v>132</v>
      </c>
      <c r="B27" s="1" t="s">
        <v>133</v>
      </c>
      <c r="C27" s="1" t="s">
        <v>68</v>
      </c>
      <c r="D27">
        <v>1</v>
      </c>
      <c r="E27">
        <v>1</v>
      </c>
      <c r="F27" s="2">
        <v>43588.567928240744</v>
      </c>
      <c r="G27" s="3">
        <v>43525</v>
      </c>
      <c r="H27" s="3">
        <v>43555</v>
      </c>
      <c r="I27" s="1" t="s">
        <v>69</v>
      </c>
      <c r="J27">
        <v>4521</v>
      </c>
      <c r="K27">
        <v>0</v>
      </c>
      <c r="L27" s="1" t="s">
        <v>197</v>
      </c>
      <c r="M27">
        <v>140045209</v>
      </c>
      <c r="N27" s="1" t="s">
        <v>70</v>
      </c>
      <c r="O27" s="1" t="s">
        <v>71</v>
      </c>
      <c r="P27" s="1" t="s">
        <v>213</v>
      </c>
      <c r="Q27" s="1" t="s">
        <v>214</v>
      </c>
      <c r="R27" s="1" t="s">
        <v>215</v>
      </c>
      <c r="S27">
        <v>103</v>
      </c>
      <c r="T27" s="1" t="s">
        <v>73</v>
      </c>
      <c r="U27" s="1" t="s">
        <v>216</v>
      </c>
      <c r="V27" s="1" t="s">
        <v>73</v>
      </c>
      <c r="W27" s="1" t="s">
        <v>134</v>
      </c>
      <c r="X27" s="1" t="s">
        <v>235</v>
      </c>
      <c r="Y27" s="1" t="s">
        <v>260</v>
      </c>
      <c r="Z27" s="1" t="s">
        <v>143</v>
      </c>
      <c r="AA27">
        <v>7</v>
      </c>
      <c r="AB27" s="1" t="s">
        <v>149</v>
      </c>
      <c r="AC27">
        <v>731</v>
      </c>
      <c r="AD27" s="1" t="s">
        <v>267</v>
      </c>
      <c r="AE27" s="1" t="s">
        <v>158</v>
      </c>
      <c r="AF27" s="1" t="s">
        <v>291</v>
      </c>
      <c r="AG27">
        <v>0</v>
      </c>
      <c r="AH27">
        <v>0</v>
      </c>
      <c r="AI27">
        <v>0</v>
      </c>
      <c r="AJ27">
        <v>15413.07</v>
      </c>
      <c r="AK27">
        <v>0</v>
      </c>
      <c r="AL27">
        <v>15413.07</v>
      </c>
      <c r="AM27">
        <v>0</v>
      </c>
      <c r="AN27">
        <v>15413.07</v>
      </c>
      <c r="AO27" s="1"/>
      <c r="AQ27" s="1"/>
      <c r="AR27" s="1"/>
      <c r="AS27" s="1"/>
      <c r="AT27" s="1"/>
      <c r="AU27" s="3"/>
      <c r="AV27" s="3"/>
      <c r="AW27" s="3"/>
      <c r="AX27" s="1"/>
      <c r="AY27" s="1"/>
      <c r="BA27">
        <v>19</v>
      </c>
      <c r="BB27">
        <v>79936.81</v>
      </c>
      <c r="BC27" s="1"/>
      <c r="BE27" s="1"/>
      <c r="BF27" s="1"/>
      <c r="BH27" s="1"/>
      <c r="BI27" s="1"/>
      <c r="BK27" s="1"/>
      <c r="BM27" s="1"/>
      <c r="BO27" s="1"/>
      <c r="BP27">
        <v>50</v>
      </c>
      <c r="BQ27">
        <v>79936.81</v>
      </c>
      <c r="BR27">
        <v>79936.81</v>
      </c>
    </row>
    <row r="28" spans="1:70" x14ac:dyDescent="0.35">
      <c r="A28" s="1" t="s">
        <v>132</v>
      </c>
      <c r="B28" s="1" t="s">
        <v>133</v>
      </c>
      <c r="C28" s="1" t="s">
        <v>68</v>
      </c>
      <c r="D28">
        <v>1</v>
      </c>
      <c r="E28">
        <v>1</v>
      </c>
      <c r="F28" s="2">
        <v>43588.567928240744</v>
      </c>
      <c r="G28" s="3">
        <v>43525</v>
      </c>
      <c r="H28" s="3">
        <v>43555</v>
      </c>
      <c r="I28" s="1" t="s">
        <v>69</v>
      </c>
      <c r="J28">
        <v>4521</v>
      </c>
      <c r="K28">
        <v>0</v>
      </c>
      <c r="L28" s="1" t="s">
        <v>197</v>
      </c>
      <c r="M28">
        <v>140045209</v>
      </c>
      <c r="N28" s="1" t="s">
        <v>70</v>
      </c>
      <c r="O28" s="1" t="s">
        <v>71</v>
      </c>
      <c r="P28" s="1" t="s">
        <v>213</v>
      </c>
      <c r="Q28" s="1" t="s">
        <v>214</v>
      </c>
      <c r="R28" s="1" t="s">
        <v>215</v>
      </c>
      <c r="S28">
        <v>103</v>
      </c>
      <c r="T28" s="1" t="s">
        <v>73</v>
      </c>
      <c r="U28" s="1" t="s">
        <v>216</v>
      </c>
      <c r="V28" s="1" t="s">
        <v>73</v>
      </c>
      <c r="W28" s="1" t="s">
        <v>134</v>
      </c>
      <c r="X28" s="1" t="s">
        <v>236</v>
      </c>
      <c r="Y28" s="1" t="s">
        <v>261</v>
      </c>
      <c r="Z28" s="1" t="s">
        <v>143</v>
      </c>
      <c r="AA28">
        <v>7</v>
      </c>
      <c r="AB28" s="1" t="s">
        <v>149</v>
      </c>
      <c r="AC28">
        <v>741</v>
      </c>
      <c r="AD28" s="1" t="s">
        <v>268</v>
      </c>
      <c r="AE28" s="1" t="s">
        <v>158</v>
      </c>
      <c r="AF28" s="1" t="s">
        <v>292</v>
      </c>
      <c r="AG28">
        <v>0</v>
      </c>
      <c r="AH28">
        <v>0</v>
      </c>
      <c r="AI28">
        <v>1860.66</v>
      </c>
      <c r="AJ28">
        <v>0</v>
      </c>
      <c r="AK28">
        <v>1860.66</v>
      </c>
      <c r="AL28">
        <v>0</v>
      </c>
      <c r="AM28">
        <v>1860.66</v>
      </c>
      <c r="AN28">
        <v>0</v>
      </c>
      <c r="AO28" s="1"/>
      <c r="AQ28" s="1"/>
      <c r="AR28" s="1"/>
      <c r="AS28" s="1"/>
      <c r="AT28" s="1"/>
      <c r="AU28" s="3"/>
      <c r="AV28" s="3"/>
      <c r="AW28" s="3"/>
      <c r="AX28" s="1"/>
      <c r="AY28" s="1"/>
      <c r="BA28">
        <v>19</v>
      </c>
      <c r="BB28">
        <v>79936.81</v>
      </c>
      <c r="BC28" s="1"/>
      <c r="BE28" s="1"/>
      <c r="BF28" s="1"/>
      <c r="BH28" s="1"/>
      <c r="BI28" s="1"/>
      <c r="BK28" s="1"/>
      <c r="BM28" s="1"/>
      <c r="BO28" s="1"/>
      <c r="BP28">
        <v>50</v>
      </c>
      <c r="BQ28">
        <v>79936.81</v>
      </c>
      <c r="BR28">
        <v>79936.81</v>
      </c>
    </row>
    <row r="29" spans="1:70" x14ac:dyDescent="0.35">
      <c r="A29" s="1" t="s">
        <v>132</v>
      </c>
      <c r="B29" s="1" t="s">
        <v>133</v>
      </c>
      <c r="C29" s="1" t="s">
        <v>68</v>
      </c>
      <c r="D29">
        <v>1</v>
      </c>
      <c r="E29">
        <v>1</v>
      </c>
      <c r="F29" s="2">
        <v>43588.567928240744</v>
      </c>
      <c r="G29" s="3">
        <v>43525</v>
      </c>
      <c r="H29" s="3">
        <v>43555</v>
      </c>
      <c r="I29" s="1" t="s">
        <v>69</v>
      </c>
      <c r="J29">
        <v>4521</v>
      </c>
      <c r="K29">
        <v>0</v>
      </c>
      <c r="L29" s="1" t="s">
        <v>197</v>
      </c>
      <c r="M29">
        <v>140045209</v>
      </c>
      <c r="N29" s="1" t="s">
        <v>70</v>
      </c>
      <c r="O29" s="1" t="s">
        <v>71</v>
      </c>
      <c r="P29" s="1" t="s">
        <v>213</v>
      </c>
      <c r="Q29" s="1" t="s">
        <v>214</v>
      </c>
      <c r="R29" s="1" t="s">
        <v>215</v>
      </c>
      <c r="S29">
        <v>103</v>
      </c>
      <c r="T29" s="1" t="s">
        <v>73</v>
      </c>
      <c r="U29" s="1" t="s">
        <v>216</v>
      </c>
      <c r="V29" s="1" t="s">
        <v>73</v>
      </c>
      <c r="W29" s="1"/>
      <c r="X29" s="1"/>
      <c r="Y29" s="1"/>
      <c r="Z29" s="1"/>
      <c r="AB29" s="1"/>
      <c r="AD29" s="1"/>
      <c r="AE29" s="1"/>
      <c r="AF29" s="1"/>
      <c r="AO29" s="1" t="s">
        <v>134</v>
      </c>
      <c r="AP29">
        <v>1</v>
      </c>
      <c r="AQ29" s="1" t="s">
        <v>293</v>
      </c>
      <c r="AR29" s="1" t="s">
        <v>306</v>
      </c>
      <c r="AS29" s="1" t="s">
        <v>157</v>
      </c>
      <c r="AT29" s="1" t="s">
        <v>174</v>
      </c>
      <c r="AU29" s="3">
        <v>43534</v>
      </c>
      <c r="AV29" s="3">
        <v>43534</v>
      </c>
      <c r="AW29" s="3">
        <v>43555</v>
      </c>
      <c r="AX29" s="1" t="s">
        <v>318</v>
      </c>
      <c r="AY29" s="1" t="s">
        <v>306</v>
      </c>
      <c r="AZ29">
        <v>6888</v>
      </c>
      <c r="BA29">
        <v>19</v>
      </c>
      <c r="BB29">
        <v>79936.81</v>
      </c>
      <c r="BC29" s="1"/>
      <c r="BE29" s="1"/>
      <c r="BF29" s="1"/>
      <c r="BH29" s="1"/>
      <c r="BI29" s="1"/>
      <c r="BK29" s="1"/>
      <c r="BM29" s="1"/>
      <c r="BO29" s="1"/>
      <c r="BP29">
        <v>50</v>
      </c>
      <c r="BQ29">
        <v>79936.81</v>
      </c>
      <c r="BR29">
        <v>79936.81</v>
      </c>
    </row>
    <row r="30" spans="1:70" x14ac:dyDescent="0.35">
      <c r="A30" s="1" t="s">
        <v>132</v>
      </c>
      <c r="B30" s="1" t="s">
        <v>133</v>
      </c>
      <c r="C30" s="1" t="s">
        <v>68</v>
      </c>
      <c r="D30">
        <v>1</v>
      </c>
      <c r="E30">
        <v>1</v>
      </c>
      <c r="F30" s="2">
        <v>43588.567928240744</v>
      </c>
      <c r="G30" s="3">
        <v>43525</v>
      </c>
      <c r="H30" s="3">
        <v>43555</v>
      </c>
      <c r="I30" s="1" t="s">
        <v>69</v>
      </c>
      <c r="J30">
        <v>4521</v>
      </c>
      <c r="K30">
        <v>0</v>
      </c>
      <c r="L30" s="1" t="s">
        <v>197</v>
      </c>
      <c r="M30">
        <v>140045209</v>
      </c>
      <c r="N30" s="1" t="s">
        <v>70</v>
      </c>
      <c r="O30" s="1" t="s">
        <v>71</v>
      </c>
      <c r="P30" s="1" t="s">
        <v>213</v>
      </c>
      <c r="Q30" s="1" t="s">
        <v>214</v>
      </c>
      <c r="R30" s="1" t="s">
        <v>215</v>
      </c>
      <c r="S30">
        <v>103</v>
      </c>
      <c r="T30" s="1" t="s">
        <v>73</v>
      </c>
      <c r="U30" s="1" t="s">
        <v>216</v>
      </c>
      <c r="V30" s="1" t="s">
        <v>73</v>
      </c>
      <c r="W30" s="1"/>
      <c r="X30" s="1"/>
      <c r="Y30" s="1"/>
      <c r="Z30" s="1"/>
      <c r="AB30" s="1"/>
      <c r="AD30" s="1"/>
      <c r="AE30" s="1"/>
      <c r="AF30" s="1"/>
      <c r="AO30" s="1" t="s">
        <v>134</v>
      </c>
      <c r="AP30">
        <v>2</v>
      </c>
      <c r="AQ30" s="1" t="s">
        <v>294</v>
      </c>
      <c r="AR30" s="1" t="s">
        <v>281</v>
      </c>
      <c r="AS30" s="1" t="s">
        <v>171</v>
      </c>
      <c r="AT30" s="1" t="s">
        <v>315</v>
      </c>
      <c r="AU30" s="3">
        <v>43534</v>
      </c>
      <c r="AV30" s="3">
        <v>43534</v>
      </c>
      <c r="AW30" s="3">
        <v>43555</v>
      </c>
      <c r="AX30" s="1" t="s">
        <v>318</v>
      </c>
      <c r="AY30" s="1" t="s">
        <v>281</v>
      </c>
      <c r="AZ30">
        <v>1242</v>
      </c>
      <c r="BA30">
        <v>19</v>
      </c>
      <c r="BB30">
        <v>79936.81</v>
      </c>
      <c r="BC30" s="1"/>
      <c r="BE30" s="1"/>
      <c r="BF30" s="1"/>
      <c r="BH30" s="1"/>
      <c r="BI30" s="1"/>
      <c r="BK30" s="1"/>
      <c r="BM30" s="1"/>
      <c r="BO30" s="1"/>
      <c r="BP30">
        <v>50</v>
      </c>
      <c r="BQ30">
        <v>79936.81</v>
      </c>
      <c r="BR30">
        <v>79936.81</v>
      </c>
    </row>
    <row r="31" spans="1:70" x14ac:dyDescent="0.35">
      <c r="A31" s="1" t="s">
        <v>132</v>
      </c>
      <c r="B31" s="1" t="s">
        <v>133</v>
      </c>
      <c r="C31" s="1" t="s">
        <v>68</v>
      </c>
      <c r="D31">
        <v>1</v>
      </c>
      <c r="E31">
        <v>1</v>
      </c>
      <c r="F31" s="2">
        <v>43588.567928240744</v>
      </c>
      <c r="G31" s="3">
        <v>43525</v>
      </c>
      <c r="H31" s="3">
        <v>43555</v>
      </c>
      <c r="I31" s="1" t="s">
        <v>69</v>
      </c>
      <c r="J31">
        <v>4521</v>
      </c>
      <c r="K31">
        <v>0</v>
      </c>
      <c r="L31" s="1" t="s">
        <v>197</v>
      </c>
      <c r="M31">
        <v>140045209</v>
      </c>
      <c r="N31" s="1" t="s">
        <v>70</v>
      </c>
      <c r="O31" s="1" t="s">
        <v>71</v>
      </c>
      <c r="P31" s="1" t="s">
        <v>213</v>
      </c>
      <c r="Q31" s="1" t="s">
        <v>214</v>
      </c>
      <c r="R31" s="1" t="s">
        <v>215</v>
      </c>
      <c r="S31">
        <v>103</v>
      </c>
      <c r="T31" s="1" t="s">
        <v>73</v>
      </c>
      <c r="U31" s="1" t="s">
        <v>216</v>
      </c>
      <c r="V31" s="1" t="s">
        <v>73</v>
      </c>
      <c r="W31" s="1"/>
      <c r="X31" s="1"/>
      <c r="Y31" s="1"/>
      <c r="Z31" s="1"/>
      <c r="AB31" s="1"/>
      <c r="AD31" s="1"/>
      <c r="AE31" s="1"/>
      <c r="AF31" s="1"/>
      <c r="AO31" s="1" t="s">
        <v>134</v>
      </c>
      <c r="AP31">
        <v>3</v>
      </c>
      <c r="AQ31" s="1" t="s">
        <v>295</v>
      </c>
      <c r="AR31" s="1" t="s">
        <v>281</v>
      </c>
      <c r="AS31" s="1" t="s">
        <v>171</v>
      </c>
      <c r="AT31" s="1" t="s">
        <v>315</v>
      </c>
      <c r="AU31" s="3">
        <v>43534</v>
      </c>
      <c r="AV31" s="3">
        <v>43534</v>
      </c>
      <c r="AW31" s="3">
        <v>43555</v>
      </c>
      <c r="AX31" s="1" t="s">
        <v>318</v>
      </c>
      <c r="AY31" s="1" t="s">
        <v>281</v>
      </c>
      <c r="AZ31">
        <v>5400</v>
      </c>
      <c r="BA31">
        <v>19</v>
      </c>
      <c r="BB31">
        <v>79936.81</v>
      </c>
      <c r="BC31" s="1"/>
      <c r="BE31" s="1"/>
      <c r="BF31" s="1"/>
      <c r="BH31" s="1"/>
      <c r="BI31" s="1"/>
      <c r="BK31" s="1"/>
      <c r="BM31" s="1"/>
      <c r="BO31" s="1"/>
      <c r="BP31">
        <v>50</v>
      </c>
      <c r="BQ31">
        <v>79936.81</v>
      </c>
      <c r="BR31">
        <v>79936.81</v>
      </c>
    </row>
    <row r="32" spans="1:70" x14ac:dyDescent="0.35">
      <c r="A32" s="1" t="s">
        <v>132</v>
      </c>
      <c r="B32" s="1" t="s">
        <v>133</v>
      </c>
      <c r="C32" s="1" t="s">
        <v>68</v>
      </c>
      <c r="D32">
        <v>1</v>
      </c>
      <c r="E32">
        <v>1</v>
      </c>
      <c r="F32" s="2">
        <v>43588.567928240744</v>
      </c>
      <c r="G32" s="3">
        <v>43525</v>
      </c>
      <c r="H32" s="3">
        <v>43555</v>
      </c>
      <c r="I32" s="1" t="s">
        <v>69</v>
      </c>
      <c r="J32">
        <v>4521</v>
      </c>
      <c r="K32">
        <v>0</v>
      </c>
      <c r="L32" s="1" t="s">
        <v>197</v>
      </c>
      <c r="M32">
        <v>140045209</v>
      </c>
      <c r="N32" s="1" t="s">
        <v>70</v>
      </c>
      <c r="O32" s="1" t="s">
        <v>71</v>
      </c>
      <c r="P32" s="1" t="s">
        <v>213</v>
      </c>
      <c r="Q32" s="1" t="s">
        <v>214</v>
      </c>
      <c r="R32" s="1" t="s">
        <v>215</v>
      </c>
      <c r="S32">
        <v>103</v>
      </c>
      <c r="T32" s="1" t="s">
        <v>73</v>
      </c>
      <c r="U32" s="1" t="s">
        <v>216</v>
      </c>
      <c r="V32" s="1" t="s">
        <v>73</v>
      </c>
      <c r="W32" s="1"/>
      <c r="X32" s="1"/>
      <c r="Y32" s="1"/>
      <c r="Z32" s="1"/>
      <c r="AB32" s="1"/>
      <c r="AD32" s="1"/>
      <c r="AE32" s="1"/>
      <c r="AF32" s="1"/>
      <c r="AO32" s="1" t="s">
        <v>134</v>
      </c>
      <c r="AP32">
        <v>4</v>
      </c>
      <c r="AQ32" s="1" t="s">
        <v>296</v>
      </c>
      <c r="AR32" s="1" t="s">
        <v>281</v>
      </c>
      <c r="AS32" s="1" t="s">
        <v>171</v>
      </c>
      <c r="AT32" s="1" t="s">
        <v>315</v>
      </c>
      <c r="AU32" s="3">
        <v>43534</v>
      </c>
      <c r="AV32" s="3">
        <v>43534</v>
      </c>
      <c r="AW32" s="3">
        <v>43555</v>
      </c>
      <c r="AX32" s="1" t="s">
        <v>318</v>
      </c>
      <c r="AY32" s="1" t="s">
        <v>281</v>
      </c>
      <c r="AZ32">
        <v>5400</v>
      </c>
      <c r="BA32">
        <v>19</v>
      </c>
      <c r="BB32">
        <v>79936.81</v>
      </c>
      <c r="BC32" s="1"/>
      <c r="BE32" s="1"/>
      <c r="BF32" s="1"/>
      <c r="BH32" s="1"/>
      <c r="BI32" s="1"/>
      <c r="BK32" s="1"/>
      <c r="BM32" s="1"/>
      <c r="BO32" s="1"/>
      <c r="BP32">
        <v>50</v>
      </c>
      <c r="BQ32">
        <v>79936.81</v>
      </c>
      <c r="BR32">
        <v>79936.81</v>
      </c>
    </row>
    <row r="33" spans="1:70" x14ac:dyDescent="0.35">
      <c r="A33" s="1" t="s">
        <v>132</v>
      </c>
      <c r="B33" s="1" t="s">
        <v>133</v>
      </c>
      <c r="C33" s="1" t="s">
        <v>68</v>
      </c>
      <c r="D33">
        <v>1</v>
      </c>
      <c r="E33">
        <v>1</v>
      </c>
      <c r="F33" s="2">
        <v>43588.567928240744</v>
      </c>
      <c r="G33" s="3">
        <v>43525</v>
      </c>
      <c r="H33" s="3">
        <v>43555</v>
      </c>
      <c r="I33" s="1" t="s">
        <v>69</v>
      </c>
      <c r="J33">
        <v>4521</v>
      </c>
      <c r="K33">
        <v>0</v>
      </c>
      <c r="L33" s="1" t="s">
        <v>197</v>
      </c>
      <c r="M33">
        <v>140045209</v>
      </c>
      <c r="N33" s="1" t="s">
        <v>70</v>
      </c>
      <c r="O33" s="1" t="s">
        <v>71</v>
      </c>
      <c r="P33" s="1" t="s">
        <v>213</v>
      </c>
      <c r="Q33" s="1" t="s">
        <v>214</v>
      </c>
      <c r="R33" s="1" t="s">
        <v>215</v>
      </c>
      <c r="S33">
        <v>103</v>
      </c>
      <c r="T33" s="1" t="s">
        <v>73</v>
      </c>
      <c r="U33" s="1" t="s">
        <v>216</v>
      </c>
      <c r="V33" s="1" t="s">
        <v>73</v>
      </c>
      <c r="W33" s="1"/>
      <c r="X33" s="1"/>
      <c r="Y33" s="1"/>
      <c r="Z33" s="1"/>
      <c r="AB33" s="1"/>
      <c r="AD33" s="1"/>
      <c r="AE33" s="1"/>
      <c r="AF33" s="1"/>
      <c r="AO33" s="1" t="s">
        <v>134</v>
      </c>
      <c r="AP33">
        <v>5</v>
      </c>
      <c r="AQ33" s="1" t="s">
        <v>297</v>
      </c>
      <c r="AR33" s="1" t="s">
        <v>307</v>
      </c>
      <c r="AS33" s="1" t="s">
        <v>157</v>
      </c>
      <c r="AT33" s="1" t="s">
        <v>175</v>
      </c>
      <c r="AU33" s="3">
        <v>43538</v>
      </c>
      <c r="AV33" s="3">
        <v>43538</v>
      </c>
      <c r="AW33" s="3">
        <v>43538</v>
      </c>
      <c r="AX33" s="1" t="s">
        <v>318</v>
      </c>
      <c r="AY33" s="1" t="s">
        <v>307</v>
      </c>
      <c r="AZ33">
        <v>1476</v>
      </c>
      <c r="BA33">
        <v>19</v>
      </c>
      <c r="BB33">
        <v>79936.81</v>
      </c>
      <c r="BC33" s="1"/>
      <c r="BE33" s="1"/>
      <c r="BF33" s="1"/>
      <c r="BH33" s="1"/>
      <c r="BI33" s="1"/>
      <c r="BK33" s="1"/>
      <c r="BM33" s="1"/>
      <c r="BO33" s="1"/>
      <c r="BP33">
        <v>50</v>
      </c>
      <c r="BQ33">
        <v>79936.81</v>
      </c>
      <c r="BR33">
        <v>79936.81</v>
      </c>
    </row>
    <row r="34" spans="1:70" x14ac:dyDescent="0.35">
      <c r="A34" s="1" t="s">
        <v>132</v>
      </c>
      <c r="B34" s="1" t="s">
        <v>133</v>
      </c>
      <c r="C34" s="1" t="s">
        <v>68</v>
      </c>
      <c r="D34">
        <v>1</v>
      </c>
      <c r="E34">
        <v>1</v>
      </c>
      <c r="F34" s="2">
        <v>43588.567928240744</v>
      </c>
      <c r="G34" s="3">
        <v>43525</v>
      </c>
      <c r="H34" s="3">
        <v>43555</v>
      </c>
      <c r="I34" s="1" t="s">
        <v>69</v>
      </c>
      <c r="J34">
        <v>4521</v>
      </c>
      <c r="K34">
        <v>0</v>
      </c>
      <c r="L34" s="1" t="s">
        <v>197</v>
      </c>
      <c r="M34">
        <v>140045209</v>
      </c>
      <c r="N34" s="1" t="s">
        <v>70</v>
      </c>
      <c r="O34" s="1" t="s">
        <v>71</v>
      </c>
      <c r="P34" s="1" t="s">
        <v>213</v>
      </c>
      <c r="Q34" s="1" t="s">
        <v>214</v>
      </c>
      <c r="R34" s="1" t="s">
        <v>215</v>
      </c>
      <c r="S34">
        <v>103</v>
      </c>
      <c r="T34" s="1" t="s">
        <v>73</v>
      </c>
      <c r="U34" s="1" t="s">
        <v>216</v>
      </c>
      <c r="V34" s="1" t="s">
        <v>73</v>
      </c>
      <c r="W34" s="1"/>
      <c r="X34" s="1"/>
      <c r="Y34" s="1"/>
      <c r="Z34" s="1"/>
      <c r="AB34" s="1"/>
      <c r="AD34" s="1"/>
      <c r="AE34" s="1"/>
      <c r="AF34" s="1"/>
      <c r="AO34" s="1" t="s">
        <v>134</v>
      </c>
      <c r="AP34">
        <v>6</v>
      </c>
      <c r="AQ34" s="1" t="s">
        <v>298</v>
      </c>
      <c r="AR34" s="1" t="s">
        <v>307</v>
      </c>
      <c r="AS34" s="1" t="s">
        <v>157</v>
      </c>
      <c r="AT34" s="1" t="s">
        <v>175</v>
      </c>
      <c r="AU34" s="3">
        <v>43538</v>
      </c>
      <c r="AV34" s="3">
        <v>43538</v>
      </c>
      <c r="AW34" s="3">
        <v>43538</v>
      </c>
      <c r="AX34" s="1" t="s">
        <v>318</v>
      </c>
      <c r="AY34" s="1" t="s">
        <v>307</v>
      </c>
      <c r="AZ34">
        <v>1200</v>
      </c>
      <c r="BA34">
        <v>19</v>
      </c>
      <c r="BB34">
        <v>79936.81</v>
      </c>
      <c r="BC34" s="1"/>
      <c r="BE34" s="1"/>
      <c r="BF34" s="1"/>
      <c r="BH34" s="1"/>
      <c r="BI34" s="1"/>
      <c r="BK34" s="1"/>
      <c r="BM34" s="1"/>
      <c r="BO34" s="1"/>
      <c r="BP34">
        <v>50</v>
      </c>
      <c r="BQ34">
        <v>79936.81</v>
      </c>
      <c r="BR34">
        <v>79936.81</v>
      </c>
    </row>
    <row r="35" spans="1:70" x14ac:dyDescent="0.35">
      <c r="A35" s="1" t="s">
        <v>132</v>
      </c>
      <c r="B35" s="1" t="s">
        <v>133</v>
      </c>
      <c r="C35" s="1" t="s">
        <v>68</v>
      </c>
      <c r="D35">
        <v>1</v>
      </c>
      <c r="E35">
        <v>1</v>
      </c>
      <c r="F35" s="2">
        <v>43588.567928240744</v>
      </c>
      <c r="G35" s="3">
        <v>43525</v>
      </c>
      <c r="H35" s="3">
        <v>43555</v>
      </c>
      <c r="I35" s="1" t="s">
        <v>69</v>
      </c>
      <c r="J35">
        <v>4521</v>
      </c>
      <c r="K35">
        <v>0</v>
      </c>
      <c r="L35" s="1" t="s">
        <v>197</v>
      </c>
      <c r="M35">
        <v>140045209</v>
      </c>
      <c r="N35" s="1" t="s">
        <v>70</v>
      </c>
      <c r="O35" s="1" t="s">
        <v>71</v>
      </c>
      <c r="P35" s="1" t="s">
        <v>213</v>
      </c>
      <c r="Q35" s="1" t="s">
        <v>214</v>
      </c>
      <c r="R35" s="1" t="s">
        <v>215</v>
      </c>
      <c r="S35">
        <v>103</v>
      </c>
      <c r="T35" s="1" t="s">
        <v>73</v>
      </c>
      <c r="U35" s="1" t="s">
        <v>216</v>
      </c>
      <c r="V35" s="1" t="s">
        <v>73</v>
      </c>
      <c r="W35" s="1"/>
      <c r="X35" s="1"/>
      <c r="Y35" s="1"/>
      <c r="Z35" s="1"/>
      <c r="AB35" s="1"/>
      <c r="AD35" s="1"/>
      <c r="AE35" s="1"/>
      <c r="AF35" s="1"/>
      <c r="AO35" s="1" t="s">
        <v>134</v>
      </c>
      <c r="AP35">
        <v>7</v>
      </c>
      <c r="AQ35" s="1" t="s">
        <v>299</v>
      </c>
      <c r="AR35" s="1" t="s">
        <v>308</v>
      </c>
      <c r="AS35" s="1" t="s">
        <v>310</v>
      </c>
      <c r="AT35" s="1" t="s">
        <v>316</v>
      </c>
      <c r="AU35" s="3">
        <v>43539</v>
      </c>
      <c r="AV35" s="3">
        <v>43539</v>
      </c>
      <c r="AW35" s="3">
        <v>43555</v>
      </c>
      <c r="AX35" s="1" t="s">
        <v>318</v>
      </c>
      <c r="AY35" s="1" t="s">
        <v>308</v>
      </c>
      <c r="AZ35">
        <v>25830</v>
      </c>
      <c r="BA35">
        <v>19</v>
      </c>
      <c r="BB35">
        <v>79936.81</v>
      </c>
      <c r="BC35" s="1"/>
      <c r="BE35" s="1"/>
      <c r="BF35" s="1"/>
      <c r="BH35" s="1"/>
      <c r="BI35" s="1"/>
      <c r="BK35" s="1"/>
      <c r="BM35" s="1"/>
      <c r="BO35" s="1"/>
      <c r="BP35">
        <v>50</v>
      </c>
      <c r="BQ35">
        <v>79936.81</v>
      </c>
      <c r="BR35">
        <v>79936.81</v>
      </c>
    </row>
    <row r="36" spans="1:70" x14ac:dyDescent="0.35">
      <c r="A36" s="1" t="s">
        <v>132</v>
      </c>
      <c r="B36" s="1" t="s">
        <v>133</v>
      </c>
      <c r="C36" s="1" t="s">
        <v>68</v>
      </c>
      <c r="D36">
        <v>1</v>
      </c>
      <c r="E36">
        <v>1</v>
      </c>
      <c r="F36" s="2">
        <v>43588.567928240744</v>
      </c>
      <c r="G36" s="3">
        <v>43525</v>
      </c>
      <c r="H36" s="3">
        <v>43555</v>
      </c>
      <c r="I36" s="1" t="s">
        <v>69</v>
      </c>
      <c r="J36">
        <v>4521</v>
      </c>
      <c r="K36">
        <v>0</v>
      </c>
      <c r="L36" s="1" t="s">
        <v>197</v>
      </c>
      <c r="M36">
        <v>140045209</v>
      </c>
      <c r="N36" s="1" t="s">
        <v>70</v>
      </c>
      <c r="O36" s="1" t="s">
        <v>71</v>
      </c>
      <c r="P36" s="1" t="s">
        <v>213</v>
      </c>
      <c r="Q36" s="1" t="s">
        <v>214</v>
      </c>
      <c r="R36" s="1" t="s">
        <v>215</v>
      </c>
      <c r="S36">
        <v>103</v>
      </c>
      <c r="T36" s="1" t="s">
        <v>73</v>
      </c>
      <c r="U36" s="1" t="s">
        <v>216</v>
      </c>
      <c r="V36" s="1" t="s">
        <v>73</v>
      </c>
      <c r="W36" s="1"/>
      <c r="X36" s="1"/>
      <c r="Y36" s="1"/>
      <c r="Z36" s="1"/>
      <c r="AB36" s="1"/>
      <c r="AD36" s="1"/>
      <c r="AE36" s="1"/>
      <c r="AF36" s="1"/>
      <c r="AO36" s="1" t="s">
        <v>134</v>
      </c>
      <c r="AP36">
        <v>8</v>
      </c>
      <c r="AQ36" s="1" t="s">
        <v>300</v>
      </c>
      <c r="AR36" s="1" t="s">
        <v>309</v>
      </c>
      <c r="AS36" s="1" t="s">
        <v>311</v>
      </c>
      <c r="AT36" s="1" t="s">
        <v>174</v>
      </c>
      <c r="AU36" s="3">
        <v>43539</v>
      </c>
      <c r="AV36" s="3">
        <v>43539</v>
      </c>
      <c r="AW36" s="3">
        <v>43555</v>
      </c>
      <c r="AX36" s="1" t="s">
        <v>318</v>
      </c>
      <c r="AY36" s="1" t="s">
        <v>309</v>
      </c>
      <c r="AZ36">
        <v>6027</v>
      </c>
      <c r="BA36">
        <v>19</v>
      </c>
      <c r="BB36">
        <v>79936.81</v>
      </c>
      <c r="BC36" s="1"/>
      <c r="BE36" s="1"/>
      <c r="BF36" s="1"/>
      <c r="BH36" s="1"/>
      <c r="BI36" s="1"/>
      <c r="BK36" s="1"/>
      <c r="BM36" s="1"/>
      <c r="BO36" s="1"/>
      <c r="BP36">
        <v>50</v>
      </c>
      <c r="BQ36">
        <v>79936.81</v>
      </c>
      <c r="BR36">
        <v>79936.81</v>
      </c>
    </row>
    <row r="37" spans="1:70" x14ac:dyDescent="0.35">
      <c r="A37" s="1" t="s">
        <v>132</v>
      </c>
      <c r="B37" s="1" t="s">
        <v>133</v>
      </c>
      <c r="C37" s="1" t="s">
        <v>68</v>
      </c>
      <c r="D37">
        <v>1</v>
      </c>
      <c r="E37">
        <v>1</v>
      </c>
      <c r="F37" s="2">
        <v>43588.567928240744</v>
      </c>
      <c r="G37" s="3">
        <v>43525</v>
      </c>
      <c r="H37" s="3">
        <v>43555</v>
      </c>
      <c r="I37" s="1" t="s">
        <v>69</v>
      </c>
      <c r="J37">
        <v>4521</v>
      </c>
      <c r="K37">
        <v>0</v>
      </c>
      <c r="L37" s="1" t="s">
        <v>197</v>
      </c>
      <c r="M37">
        <v>140045209</v>
      </c>
      <c r="N37" s="1" t="s">
        <v>70</v>
      </c>
      <c r="O37" s="1" t="s">
        <v>71</v>
      </c>
      <c r="P37" s="1" t="s">
        <v>213</v>
      </c>
      <c r="Q37" s="1" t="s">
        <v>214</v>
      </c>
      <c r="R37" s="1" t="s">
        <v>215</v>
      </c>
      <c r="S37">
        <v>103</v>
      </c>
      <c r="T37" s="1" t="s">
        <v>73</v>
      </c>
      <c r="U37" s="1" t="s">
        <v>216</v>
      </c>
      <c r="V37" s="1" t="s">
        <v>73</v>
      </c>
      <c r="W37" s="1"/>
      <c r="X37" s="1"/>
      <c r="Y37" s="1"/>
      <c r="Z37" s="1"/>
      <c r="AB37" s="1"/>
      <c r="AD37" s="1"/>
      <c r="AE37" s="1"/>
      <c r="AF37" s="1"/>
      <c r="AO37" s="1" t="s">
        <v>134</v>
      </c>
      <c r="AP37">
        <v>9</v>
      </c>
      <c r="AQ37" s="1" t="s">
        <v>301</v>
      </c>
      <c r="AR37" s="1" t="s">
        <v>308</v>
      </c>
      <c r="AS37" s="1" t="s">
        <v>310</v>
      </c>
      <c r="AT37" s="1" t="s">
        <v>316</v>
      </c>
      <c r="AU37" s="3">
        <v>43539</v>
      </c>
      <c r="AV37" s="3">
        <v>43539</v>
      </c>
      <c r="AW37" s="3">
        <v>43555</v>
      </c>
      <c r="AX37" s="1" t="s">
        <v>318</v>
      </c>
      <c r="AY37" s="1" t="s">
        <v>308</v>
      </c>
      <c r="AZ37">
        <v>25830</v>
      </c>
      <c r="BA37">
        <v>19</v>
      </c>
      <c r="BB37">
        <v>79936.81</v>
      </c>
      <c r="BC37" s="1"/>
      <c r="BE37" s="1"/>
      <c r="BF37" s="1"/>
      <c r="BH37" s="1"/>
      <c r="BI37" s="1"/>
      <c r="BK37" s="1"/>
      <c r="BM37" s="1"/>
      <c r="BO37" s="1"/>
      <c r="BP37">
        <v>50</v>
      </c>
      <c r="BQ37">
        <v>79936.81</v>
      </c>
      <c r="BR37">
        <v>79936.81</v>
      </c>
    </row>
    <row r="38" spans="1:70" x14ac:dyDescent="0.35">
      <c r="A38" s="1" t="s">
        <v>132</v>
      </c>
      <c r="B38" s="1" t="s">
        <v>133</v>
      </c>
      <c r="C38" s="1" t="s">
        <v>68</v>
      </c>
      <c r="D38">
        <v>1</v>
      </c>
      <c r="E38">
        <v>1</v>
      </c>
      <c r="F38" s="2">
        <v>43588.567928240744</v>
      </c>
      <c r="G38" s="3">
        <v>43525</v>
      </c>
      <c r="H38" s="3">
        <v>43555</v>
      </c>
      <c r="I38" s="1" t="s">
        <v>69</v>
      </c>
      <c r="J38">
        <v>4521</v>
      </c>
      <c r="K38">
        <v>0</v>
      </c>
      <c r="L38" s="1" t="s">
        <v>197</v>
      </c>
      <c r="M38">
        <v>140045209</v>
      </c>
      <c r="N38" s="1" t="s">
        <v>70</v>
      </c>
      <c r="O38" s="1" t="s">
        <v>71</v>
      </c>
      <c r="P38" s="1" t="s">
        <v>213</v>
      </c>
      <c r="Q38" s="1" t="s">
        <v>214</v>
      </c>
      <c r="R38" s="1" t="s">
        <v>215</v>
      </c>
      <c r="S38">
        <v>103</v>
      </c>
      <c r="T38" s="1" t="s">
        <v>73</v>
      </c>
      <c r="U38" s="1" t="s">
        <v>216</v>
      </c>
      <c r="V38" s="1" t="s">
        <v>73</v>
      </c>
      <c r="W38" s="1"/>
      <c r="X38" s="1"/>
      <c r="Y38" s="1"/>
      <c r="Z38" s="1"/>
      <c r="AB38" s="1"/>
      <c r="AD38" s="1"/>
      <c r="AE38" s="1"/>
      <c r="AF38" s="1"/>
      <c r="AO38" s="1" t="s">
        <v>134</v>
      </c>
      <c r="AP38">
        <v>10</v>
      </c>
      <c r="AQ38" s="1" t="s">
        <v>302</v>
      </c>
      <c r="AR38" s="1" t="s">
        <v>308</v>
      </c>
      <c r="AS38" s="1" t="s">
        <v>310</v>
      </c>
      <c r="AT38" s="1" t="s">
        <v>316</v>
      </c>
      <c r="AU38" s="3">
        <v>43539</v>
      </c>
      <c r="AV38" s="3">
        <v>43539</v>
      </c>
      <c r="AW38" s="3">
        <v>43555</v>
      </c>
      <c r="AX38" s="1" t="s">
        <v>318</v>
      </c>
      <c r="AY38" s="1" t="s">
        <v>308</v>
      </c>
      <c r="AZ38">
        <v>-25830</v>
      </c>
      <c r="BA38">
        <v>19</v>
      </c>
      <c r="BB38">
        <v>79936.81</v>
      </c>
      <c r="BC38" s="1"/>
      <c r="BE38" s="1"/>
      <c r="BF38" s="1"/>
      <c r="BH38" s="1"/>
      <c r="BI38" s="1"/>
      <c r="BK38" s="1"/>
      <c r="BM38" s="1"/>
      <c r="BO38" s="1"/>
      <c r="BP38">
        <v>50</v>
      </c>
      <c r="BQ38">
        <v>79936.81</v>
      </c>
      <c r="BR38">
        <v>79936.81</v>
      </c>
    </row>
    <row r="39" spans="1:70" x14ac:dyDescent="0.35">
      <c r="A39" s="1" t="s">
        <v>132</v>
      </c>
      <c r="B39" s="1" t="s">
        <v>133</v>
      </c>
      <c r="C39" s="1" t="s">
        <v>68</v>
      </c>
      <c r="D39">
        <v>1</v>
      </c>
      <c r="E39">
        <v>1</v>
      </c>
      <c r="F39" s="2">
        <v>43588.567928240744</v>
      </c>
      <c r="G39" s="3">
        <v>43525</v>
      </c>
      <c r="H39" s="3">
        <v>43555</v>
      </c>
      <c r="I39" s="1" t="s">
        <v>69</v>
      </c>
      <c r="J39">
        <v>4521</v>
      </c>
      <c r="K39">
        <v>0</v>
      </c>
      <c r="L39" s="1" t="s">
        <v>197</v>
      </c>
      <c r="M39">
        <v>140045209</v>
      </c>
      <c r="N39" s="1" t="s">
        <v>70</v>
      </c>
      <c r="O39" s="1" t="s">
        <v>71</v>
      </c>
      <c r="P39" s="1" t="s">
        <v>213</v>
      </c>
      <c r="Q39" s="1" t="s">
        <v>214</v>
      </c>
      <c r="R39" s="1" t="s">
        <v>215</v>
      </c>
      <c r="S39">
        <v>103</v>
      </c>
      <c r="T39" s="1" t="s">
        <v>73</v>
      </c>
      <c r="U39" s="1" t="s">
        <v>216</v>
      </c>
      <c r="V39" s="1" t="s">
        <v>73</v>
      </c>
      <c r="W39" s="1"/>
      <c r="X39" s="1"/>
      <c r="Y39" s="1"/>
      <c r="Z39" s="1"/>
      <c r="AB39" s="1"/>
      <c r="AD39" s="1"/>
      <c r="AE39" s="1"/>
      <c r="AF39" s="1"/>
      <c r="AO39" s="1" t="s">
        <v>134</v>
      </c>
      <c r="AP39">
        <v>11</v>
      </c>
      <c r="AQ39" s="1" t="s">
        <v>303</v>
      </c>
      <c r="AR39" s="1" t="s">
        <v>309</v>
      </c>
      <c r="AS39" s="1" t="s">
        <v>312</v>
      </c>
      <c r="AT39" s="1" t="s">
        <v>174</v>
      </c>
      <c r="AU39" s="3">
        <v>43542</v>
      </c>
      <c r="AV39" s="3">
        <v>43542</v>
      </c>
      <c r="AW39" s="3">
        <v>43555</v>
      </c>
      <c r="AX39" s="1" t="s">
        <v>318</v>
      </c>
      <c r="AY39" s="1" t="s">
        <v>309</v>
      </c>
      <c r="AZ39">
        <v>2337</v>
      </c>
      <c r="BA39">
        <v>19</v>
      </c>
      <c r="BB39">
        <v>79936.81</v>
      </c>
      <c r="BC39" s="1"/>
      <c r="BE39" s="1"/>
      <c r="BF39" s="1"/>
      <c r="BH39" s="1"/>
      <c r="BI39" s="1"/>
      <c r="BK39" s="1"/>
      <c r="BM39" s="1"/>
      <c r="BO39" s="1"/>
      <c r="BP39">
        <v>50</v>
      </c>
      <c r="BQ39">
        <v>79936.81</v>
      </c>
      <c r="BR39">
        <v>79936.81</v>
      </c>
    </row>
    <row r="40" spans="1:70" x14ac:dyDescent="0.35">
      <c r="A40" s="1" t="s">
        <v>132</v>
      </c>
      <c r="B40" s="1" t="s">
        <v>133</v>
      </c>
      <c r="C40" s="1" t="s">
        <v>68</v>
      </c>
      <c r="D40">
        <v>1</v>
      </c>
      <c r="E40">
        <v>1</v>
      </c>
      <c r="F40" s="2">
        <v>43588.567928240744</v>
      </c>
      <c r="G40" s="3">
        <v>43525</v>
      </c>
      <c r="H40" s="3">
        <v>43555</v>
      </c>
      <c r="I40" s="1" t="s">
        <v>69</v>
      </c>
      <c r="J40">
        <v>4521</v>
      </c>
      <c r="K40">
        <v>0</v>
      </c>
      <c r="L40" s="1" t="s">
        <v>197</v>
      </c>
      <c r="M40">
        <v>140045209</v>
      </c>
      <c r="N40" s="1" t="s">
        <v>70</v>
      </c>
      <c r="O40" s="1" t="s">
        <v>71</v>
      </c>
      <c r="P40" s="1" t="s">
        <v>213</v>
      </c>
      <c r="Q40" s="1" t="s">
        <v>214</v>
      </c>
      <c r="R40" s="1" t="s">
        <v>215</v>
      </c>
      <c r="S40">
        <v>103</v>
      </c>
      <c r="T40" s="1" t="s">
        <v>73</v>
      </c>
      <c r="U40" s="1" t="s">
        <v>216</v>
      </c>
      <c r="V40" s="1" t="s">
        <v>73</v>
      </c>
      <c r="W40" s="1"/>
      <c r="X40" s="1"/>
      <c r="Y40" s="1"/>
      <c r="Z40" s="1"/>
      <c r="AB40" s="1"/>
      <c r="AD40" s="1"/>
      <c r="AE40" s="1"/>
      <c r="AF40" s="1"/>
      <c r="AO40" s="1" t="s">
        <v>134</v>
      </c>
      <c r="AP40">
        <v>12</v>
      </c>
      <c r="AQ40" s="1" t="s">
        <v>304</v>
      </c>
      <c r="AR40" s="1" t="s">
        <v>309</v>
      </c>
      <c r="AS40" s="1" t="s">
        <v>313</v>
      </c>
      <c r="AT40" s="1" t="s">
        <v>174</v>
      </c>
      <c r="AU40" s="3">
        <v>43544</v>
      </c>
      <c r="AV40" s="3">
        <v>43544</v>
      </c>
      <c r="AW40" s="3">
        <v>43555</v>
      </c>
      <c r="AX40" s="1" t="s">
        <v>318</v>
      </c>
      <c r="AY40" s="1" t="s">
        <v>309</v>
      </c>
      <c r="AZ40">
        <v>4784.7</v>
      </c>
      <c r="BA40">
        <v>19</v>
      </c>
      <c r="BB40">
        <v>79936.81</v>
      </c>
      <c r="BC40" s="1"/>
      <c r="BE40" s="1"/>
      <c r="BF40" s="1"/>
      <c r="BH40" s="1"/>
      <c r="BI40" s="1"/>
      <c r="BK40" s="1"/>
      <c r="BM40" s="1"/>
      <c r="BO40" s="1"/>
      <c r="BP40">
        <v>50</v>
      </c>
      <c r="BQ40">
        <v>79936.81</v>
      </c>
      <c r="BR40">
        <v>79936.81</v>
      </c>
    </row>
    <row r="41" spans="1:70" x14ac:dyDescent="0.35">
      <c r="A41" s="1" t="s">
        <v>132</v>
      </c>
      <c r="B41" s="1" t="s">
        <v>133</v>
      </c>
      <c r="C41" s="1" t="s">
        <v>68</v>
      </c>
      <c r="D41">
        <v>1</v>
      </c>
      <c r="E41">
        <v>1</v>
      </c>
      <c r="F41" s="2">
        <v>43588.567928240744</v>
      </c>
      <c r="G41" s="3">
        <v>43525</v>
      </c>
      <c r="H41" s="3">
        <v>43555</v>
      </c>
      <c r="I41" s="1" t="s">
        <v>69</v>
      </c>
      <c r="J41">
        <v>4521</v>
      </c>
      <c r="K41">
        <v>0</v>
      </c>
      <c r="L41" s="1" t="s">
        <v>197</v>
      </c>
      <c r="M41">
        <v>140045209</v>
      </c>
      <c r="N41" s="1" t="s">
        <v>70</v>
      </c>
      <c r="O41" s="1" t="s">
        <v>71</v>
      </c>
      <c r="P41" s="1" t="s">
        <v>213</v>
      </c>
      <c r="Q41" s="1" t="s">
        <v>214</v>
      </c>
      <c r="R41" s="1" t="s">
        <v>215</v>
      </c>
      <c r="S41">
        <v>103</v>
      </c>
      <c r="T41" s="1" t="s">
        <v>73</v>
      </c>
      <c r="U41" s="1" t="s">
        <v>216</v>
      </c>
      <c r="V41" s="1" t="s">
        <v>73</v>
      </c>
      <c r="W41" s="1"/>
      <c r="X41" s="1"/>
      <c r="Y41" s="1"/>
      <c r="Z41" s="1"/>
      <c r="AB41" s="1"/>
      <c r="AD41" s="1"/>
      <c r="AE41" s="1"/>
      <c r="AF41" s="1"/>
      <c r="AO41" s="1" t="s">
        <v>134</v>
      </c>
      <c r="AP41">
        <v>13</v>
      </c>
      <c r="AQ41" s="1" t="s">
        <v>305</v>
      </c>
      <c r="AR41" s="1" t="s">
        <v>309</v>
      </c>
      <c r="AS41" s="1" t="s">
        <v>314</v>
      </c>
      <c r="AT41" s="1" t="s">
        <v>317</v>
      </c>
      <c r="AU41" s="3">
        <v>43551</v>
      </c>
      <c r="AV41" s="3">
        <v>43551</v>
      </c>
      <c r="AW41" s="3">
        <v>43555</v>
      </c>
      <c r="AX41" s="1" t="s">
        <v>318</v>
      </c>
      <c r="AY41" s="1" t="s">
        <v>309</v>
      </c>
      <c r="AZ41">
        <v>5809.38</v>
      </c>
      <c r="BA41">
        <v>19</v>
      </c>
      <c r="BB41">
        <v>79936.81</v>
      </c>
      <c r="BC41" s="1"/>
      <c r="BE41" s="1"/>
      <c r="BF41" s="1"/>
      <c r="BH41" s="1"/>
      <c r="BI41" s="1"/>
      <c r="BK41" s="1"/>
      <c r="BM41" s="1"/>
      <c r="BO41" s="1"/>
      <c r="BP41">
        <v>50</v>
      </c>
      <c r="BQ41">
        <v>79936.81</v>
      </c>
      <c r="BR41">
        <v>79936.81</v>
      </c>
    </row>
    <row r="42" spans="1:70" x14ac:dyDescent="0.35">
      <c r="A42" s="1" t="s">
        <v>132</v>
      </c>
      <c r="B42" s="1" t="s">
        <v>133</v>
      </c>
      <c r="C42" s="1" t="s">
        <v>68</v>
      </c>
      <c r="D42">
        <v>1</v>
      </c>
      <c r="E42">
        <v>1</v>
      </c>
      <c r="F42" s="2">
        <v>43588.567928240744</v>
      </c>
      <c r="G42" s="3">
        <v>43525</v>
      </c>
      <c r="H42" s="3">
        <v>43555</v>
      </c>
      <c r="I42" s="1" t="s">
        <v>69</v>
      </c>
      <c r="J42">
        <v>4521</v>
      </c>
      <c r="K42">
        <v>0</v>
      </c>
      <c r="L42" s="1" t="s">
        <v>197</v>
      </c>
      <c r="M42">
        <v>140045209</v>
      </c>
      <c r="N42" s="1" t="s">
        <v>70</v>
      </c>
      <c r="O42" s="1" t="s">
        <v>71</v>
      </c>
      <c r="P42" s="1" t="s">
        <v>213</v>
      </c>
      <c r="Q42" s="1" t="s">
        <v>214</v>
      </c>
      <c r="R42" s="1" t="s">
        <v>215</v>
      </c>
      <c r="S42">
        <v>103</v>
      </c>
      <c r="T42" s="1" t="s">
        <v>73</v>
      </c>
      <c r="U42" s="1" t="s">
        <v>216</v>
      </c>
      <c r="V42" s="1" t="s">
        <v>73</v>
      </c>
      <c r="W42" s="1"/>
      <c r="X42" s="1"/>
      <c r="Y42" s="1"/>
      <c r="Z42" s="1"/>
      <c r="AB42" s="1"/>
      <c r="AD42" s="1"/>
      <c r="AE42" s="1"/>
      <c r="AF42" s="1"/>
      <c r="AO42" s="1" t="s">
        <v>134</v>
      </c>
      <c r="AP42">
        <v>14</v>
      </c>
      <c r="AQ42" s="1" t="s">
        <v>293</v>
      </c>
      <c r="AR42" s="1" t="s">
        <v>306</v>
      </c>
      <c r="AS42" s="1" t="s">
        <v>157</v>
      </c>
      <c r="AT42" s="1" t="s">
        <v>174</v>
      </c>
      <c r="AU42" s="3">
        <v>43534</v>
      </c>
      <c r="AV42" s="3">
        <v>43534</v>
      </c>
      <c r="AW42" s="3">
        <v>43555</v>
      </c>
      <c r="AX42" s="1" t="s">
        <v>318</v>
      </c>
      <c r="AY42" s="1" t="s">
        <v>209</v>
      </c>
      <c r="AZ42">
        <v>7390.08</v>
      </c>
      <c r="BA42">
        <v>19</v>
      </c>
      <c r="BB42">
        <v>79936.81</v>
      </c>
      <c r="BC42" s="1"/>
      <c r="BE42" s="1"/>
      <c r="BF42" s="1"/>
      <c r="BH42" s="1"/>
      <c r="BI42" s="1"/>
      <c r="BK42" s="1"/>
      <c r="BM42" s="1"/>
      <c r="BO42" s="1"/>
      <c r="BP42">
        <v>50</v>
      </c>
      <c r="BQ42">
        <v>79936.81</v>
      </c>
      <c r="BR42">
        <v>79936.81</v>
      </c>
    </row>
    <row r="43" spans="1:70" x14ac:dyDescent="0.35">
      <c r="A43" s="1" t="s">
        <v>132</v>
      </c>
      <c r="B43" s="1" t="s">
        <v>133</v>
      </c>
      <c r="C43" s="1" t="s">
        <v>68</v>
      </c>
      <c r="D43">
        <v>1</v>
      </c>
      <c r="E43">
        <v>1</v>
      </c>
      <c r="F43" s="2">
        <v>43588.567928240744</v>
      </c>
      <c r="G43" s="3">
        <v>43525</v>
      </c>
      <c r="H43" s="3">
        <v>43555</v>
      </c>
      <c r="I43" s="1" t="s">
        <v>69</v>
      </c>
      <c r="J43">
        <v>4521</v>
      </c>
      <c r="K43">
        <v>0</v>
      </c>
      <c r="L43" s="1" t="s">
        <v>197</v>
      </c>
      <c r="M43">
        <v>140045209</v>
      </c>
      <c r="N43" s="1" t="s">
        <v>70</v>
      </c>
      <c r="O43" s="1" t="s">
        <v>71</v>
      </c>
      <c r="P43" s="1" t="s">
        <v>213</v>
      </c>
      <c r="Q43" s="1" t="s">
        <v>214</v>
      </c>
      <c r="R43" s="1" t="s">
        <v>215</v>
      </c>
      <c r="S43">
        <v>103</v>
      </c>
      <c r="T43" s="1" t="s">
        <v>73</v>
      </c>
      <c r="U43" s="1" t="s">
        <v>216</v>
      </c>
      <c r="V43" s="1" t="s">
        <v>73</v>
      </c>
      <c r="W43" s="1"/>
      <c r="X43" s="1"/>
      <c r="Y43" s="1"/>
      <c r="Z43" s="1"/>
      <c r="AB43" s="1"/>
      <c r="AD43" s="1"/>
      <c r="AE43" s="1"/>
      <c r="AF43" s="1"/>
      <c r="AO43" s="1" t="s">
        <v>134</v>
      </c>
      <c r="AP43">
        <v>15</v>
      </c>
      <c r="AQ43" s="1" t="s">
        <v>294</v>
      </c>
      <c r="AR43" s="1" t="s">
        <v>281</v>
      </c>
      <c r="AS43" s="1" t="s">
        <v>171</v>
      </c>
      <c r="AT43" s="1" t="s">
        <v>315</v>
      </c>
      <c r="AU43" s="3">
        <v>43534</v>
      </c>
      <c r="AV43" s="3">
        <v>43534</v>
      </c>
      <c r="AW43" s="3">
        <v>43555</v>
      </c>
      <c r="AX43" s="1" t="s">
        <v>318</v>
      </c>
      <c r="AY43" s="1" t="s">
        <v>210</v>
      </c>
      <c r="AZ43">
        <v>1418.07</v>
      </c>
      <c r="BA43">
        <v>19</v>
      </c>
      <c r="BB43">
        <v>79936.81</v>
      </c>
      <c r="BC43" s="1"/>
      <c r="BE43" s="1"/>
      <c r="BF43" s="1"/>
      <c r="BH43" s="1"/>
      <c r="BI43" s="1"/>
      <c r="BK43" s="1"/>
      <c r="BM43" s="1"/>
      <c r="BO43" s="1"/>
      <c r="BP43">
        <v>50</v>
      </c>
      <c r="BQ43">
        <v>79936.81</v>
      </c>
      <c r="BR43">
        <v>79936.81</v>
      </c>
    </row>
    <row r="44" spans="1:70" x14ac:dyDescent="0.35">
      <c r="A44" s="1" t="s">
        <v>132</v>
      </c>
      <c r="B44" s="1" t="s">
        <v>133</v>
      </c>
      <c r="C44" s="1" t="s">
        <v>68</v>
      </c>
      <c r="D44">
        <v>1</v>
      </c>
      <c r="E44">
        <v>1</v>
      </c>
      <c r="F44" s="2">
        <v>43588.567928240744</v>
      </c>
      <c r="G44" s="3">
        <v>43525</v>
      </c>
      <c r="H44" s="3">
        <v>43555</v>
      </c>
      <c r="I44" s="1" t="s">
        <v>69</v>
      </c>
      <c r="J44">
        <v>4521</v>
      </c>
      <c r="K44">
        <v>0</v>
      </c>
      <c r="L44" s="1" t="s">
        <v>197</v>
      </c>
      <c r="M44">
        <v>140045209</v>
      </c>
      <c r="N44" s="1" t="s">
        <v>70</v>
      </c>
      <c r="O44" s="1" t="s">
        <v>71</v>
      </c>
      <c r="P44" s="1" t="s">
        <v>213</v>
      </c>
      <c r="Q44" s="1" t="s">
        <v>214</v>
      </c>
      <c r="R44" s="1" t="s">
        <v>215</v>
      </c>
      <c r="S44">
        <v>103</v>
      </c>
      <c r="T44" s="1" t="s">
        <v>73</v>
      </c>
      <c r="U44" s="1" t="s">
        <v>216</v>
      </c>
      <c r="V44" s="1" t="s">
        <v>73</v>
      </c>
      <c r="W44" s="1"/>
      <c r="X44" s="1"/>
      <c r="Y44" s="1"/>
      <c r="Z44" s="1"/>
      <c r="AB44" s="1"/>
      <c r="AD44" s="1"/>
      <c r="AE44" s="1"/>
      <c r="AF44" s="1"/>
      <c r="AO44" s="1" t="s">
        <v>134</v>
      </c>
      <c r="AP44">
        <v>16</v>
      </c>
      <c r="AQ44" s="1" t="s">
        <v>297</v>
      </c>
      <c r="AR44" s="1" t="s">
        <v>307</v>
      </c>
      <c r="AS44" s="1" t="s">
        <v>157</v>
      </c>
      <c r="AT44" s="1" t="s">
        <v>175</v>
      </c>
      <c r="AU44" s="3">
        <v>43538</v>
      </c>
      <c r="AV44" s="3">
        <v>43538</v>
      </c>
      <c r="AW44" s="3">
        <v>43538</v>
      </c>
      <c r="AX44" s="1" t="s">
        <v>318</v>
      </c>
      <c r="AY44" s="1" t="s">
        <v>208</v>
      </c>
      <c r="AZ44">
        <v>2052.8000000000002</v>
      </c>
      <c r="BA44">
        <v>19</v>
      </c>
      <c r="BB44">
        <v>79936.81</v>
      </c>
      <c r="BC44" s="1"/>
      <c r="BE44" s="1"/>
      <c r="BF44" s="1"/>
      <c r="BH44" s="1"/>
      <c r="BI44" s="1"/>
      <c r="BK44" s="1"/>
      <c r="BM44" s="1"/>
      <c r="BO44" s="1"/>
      <c r="BP44">
        <v>50</v>
      </c>
      <c r="BQ44">
        <v>79936.81</v>
      </c>
      <c r="BR44">
        <v>79936.81</v>
      </c>
    </row>
    <row r="45" spans="1:70" x14ac:dyDescent="0.35">
      <c r="A45" s="1" t="s">
        <v>132</v>
      </c>
      <c r="B45" s="1" t="s">
        <v>133</v>
      </c>
      <c r="C45" s="1" t="s">
        <v>68</v>
      </c>
      <c r="D45">
        <v>1</v>
      </c>
      <c r="E45">
        <v>1</v>
      </c>
      <c r="F45" s="2">
        <v>43588.567928240744</v>
      </c>
      <c r="G45" s="3">
        <v>43525</v>
      </c>
      <c r="H45" s="3">
        <v>43555</v>
      </c>
      <c r="I45" s="1" t="s">
        <v>69</v>
      </c>
      <c r="J45">
        <v>4521</v>
      </c>
      <c r="K45">
        <v>0</v>
      </c>
      <c r="L45" s="1" t="s">
        <v>197</v>
      </c>
      <c r="M45">
        <v>140045209</v>
      </c>
      <c r="N45" s="1" t="s">
        <v>70</v>
      </c>
      <c r="O45" s="1" t="s">
        <v>71</v>
      </c>
      <c r="P45" s="1" t="s">
        <v>213</v>
      </c>
      <c r="Q45" s="1" t="s">
        <v>214</v>
      </c>
      <c r="R45" s="1" t="s">
        <v>215</v>
      </c>
      <c r="S45">
        <v>103</v>
      </c>
      <c r="T45" s="1" t="s">
        <v>73</v>
      </c>
      <c r="U45" s="1" t="s">
        <v>216</v>
      </c>
      <c r="V45" s="1" t="s">
        <v>73</v>
      </c>
      <c r="W45" s="1"/>
      <c r="X45" s="1"/>
      <c r="Y45" s="1"/>
      <c r="Z45" s="1"/>
      <c r="AB45" s="1"/>
      <c r="AD45" s="1"/>
      <c r="AE45" s="1"/>
      <c r="AF45" s="1"/>
      <c r="AO45" s="1" t="s">
        <v>134</v>
      </c>
      <c r="AP45">
        <v>17</v>
      </c>
      <c r="AQ45" s="1" t="s">
        <v>299</v>
      </c>
      <c r="AR45" s="1" t="s">
        <v>308</v>
      </c>
      <c r="AS45" s="1" t="s">
        <v>310</v>
      </c>
      <c r="AT45" s="1" t="s">
        <v>316</v>
      </c>
      <c r="AU45" s="3">
        <v>43539</v>
      </c>
      <c r="AV45" s="3">
        <v>43539</v>
      </c>
      <c r="AW45" s="3">
        <v>43555</v>
      </c>
      <c r="AX45" s="1" t="s">
        <v>318</v>
      </c>
      <c r="AY45" s="1" t="s">
        <v>208</v>
      </c>
      <c r="AZ45">
        <v>410.56</v>
      </c>
      <c r="BA45">
        <v>19</v>
      </c>
      <c r="BB45">
        <v>79936.81</v>
      </c>
      <c r="BC45" s="1"/>
      <c r="BE45" s="1"/>
      <c r="BF45" s="1"/>
      <c r="BH45" s="1"/>
      <c r="BI45" s="1"/>
      <c r="BK45" s="1"/>
      <c r="BM45" s="1"/>
      <c r="BO45" s="1"/>
      <c r="BP45">
        <v>50</v>
      </c>
      <c r="BQ45">
        <v>79936.81</v>
      </c>
      <c r="BR45">
        <v>79936.81</v>
      </c>
    </row>
    <row r="46" spans="1:70" x14ac:dyDescent="0.35">
      <c r="A46" s="1" t="s">
        <v>132</v>
      </c>
      <c r="B46" s="1" t="s">
        <v>133</v>
      </c>
      <c r="C46" s="1" t="s">
        <v>68</v>
      </c>
      <c r="D46">
        <v>1</v>
      </c>
      <c r="E46">
        <v>1</v>
      </c>
      <c r="F46" s="2">
        <v>43588.567928240744</v>
      </c>
      <c r="G46" s="3">
        <v>43525</v>
      </c>
      <c r="H46" s="3">
        <v>43555</v>
      </c>
      <c r="I46" s="1" t="s">
        <v>69</v>
      </c>
      <c r="J46">
        <v>4521</v>
      </c>
      <c r="K46">
        <v>0</v>
      </c>
      <c r="L46" s="1" t="s">
        <v>197</v>
      </c>
      <c r="M46">
        <v>140045209</v>
      </c>
      <c r="N46" s="1" t="s">
        <v>70</v>
      </c>
      <c r="O46" s="1" t="s">
        <v>71</v>
      </c>
      <c r="P46" s="1" t="s">
        <v>213</v>
      </c>
      <c r="Q46" s="1" t="s">
        <v>214</v>
      </c>
      <c r="R46" s="1" t="s">
        <v>215</v>
      </c>
      <c r="S46">
        <v>103</v>
      </c>
      <c r="T46" s="1" t="s">
        <v>73</v>
      </c>
      <c r="U46" s="1" t="s">
        <v>216</v>
      </c>
      <c r="V46" s="1" t="s">
        <v>73</v>
      </c>
      <c r="W46" s="1"/>
      <c r="X46" s="1"/>
      <c r="Y46" s="1"/>
      <c r="Z46" s="1"/>
      <c r="AB46" s="1"/>
      <c r="AD46" s="1"/>
      <c r="AE46" s="1"/>
      <c r="AF46" s="1"/>
      <c r="AO46" s="1" t="s">
        <v>134</v>
      </c>
      <c r="AP46">
        <v>18</v>
      </c>
      <c r="AQ46" s="1" t="s">
        <v>334</v>
      </c>
      <c r="AR46" s="1" t="s">
        <v>308</v>
      </c>
      <c r="AS46" s="1" t="s">
        <v>310</v>
      </c>
      <c r="AT46" s="1" t="s">
        <v>316</v>
      </c>
      <c r="AU46" s="3">
        <v>43539</v>
      </c>
      <c r="AV46" s="3">
        <v>43539</v>
      </c>
      <c r="AW46" s="3">
        <v>43555</v>
      </c>
      <c r="AX46" s="1" t="s">
        <v>318</v>
      </c>
      <c r="AY46" s="1" t="s">
        <v>208</v>
      </c>
      <c r="AZ46">
        <v>410.56</v>
      </c>
      <c r="BA46">
        <v>19</v>
      </c>
      <c r="BB46">
        <v>79936.81</v>
      </c>
      <c r="BC46" s="1"/>
      <c r="BE46" s="1"/>
      <c r="BF46" s="1"/>
      <c r="BH46" s="1"/>
      <c r="BI46" s="1"/>
      <c r="BK46" s="1"/>
      <c r="BM46" s="1"/>
      <c r="BO46" s="1"/>
      <c r="BP46">
        <v>50</v>
      </c>
      <c r="BQ46">
        <v>79936.81</v>
      </c>
      <c r="BR46">
        <v>79936.81</v>
      </c>
    </row>
    <row r="47" spans="1:70" x14ac:dyDescent="0.35">
      <c r="A47" s="1" t="s">
        <v>132</v>
      </c>
      <c r="B47" s="1" t="s">
        <v>133</v>
      </c>
      <c r="C47" s="1" t="s">
        <v>68</v>
      </c>
      <c r="D47">
        <v>1</v>
      </c>
      <c r="E47">
        <v>1</v>
      </c>
      <c r="F47" s="2">
        <v>43588.567928240744</v>
      </c>
      <c r="G47" s="3">
        <v>43525</v>
      </c>
      <c r="H47" s="3">
        <v>43555</v>
      </c>
      <c r="I47" s="1" t="s">
        <v>69</v>
      </c>
      <c r="J47">
        <v>4521</v>
      </c>
      <c r="K47">
        <v>0</v>
      </c>
      <c r="L47" s="1" t="s">
        <v>197</v>
      </c>
      <c r="M47">
        <v>140045209</v>
      </c>
      <c r="N47" s="1" t="s">
        <v>70</v>
      </c>
      <c r="O47" s="1" t="s">
        <v>71</v>
      </c>
      <c r="P47" s="1" t="s">
        <v>213</v>
      </c>
      <c r="Q47" s="1" t="s">
        <v>214</v>
      </c>
      <c r="R47" s="1" t="s">
        <v>215</v>
      </c>
      <c r="S47">
        <v>103</v>
      </c>
      <c r="T47" s="1" t="s">
        <v>73</v>
      </c>
      <c r="U47" s="1" t="s">
        <v>216</v>
      </c>
      <c r="V47" s="1" t="s">
        <v>73</v>
      </c>
      <c r="W47" s="1"/>
      <c r="X47" s="1"/>
      <c r="Y47" s="1"/>
      <c r="Z47" s="1"/>
      <c r="AB47" s="1"/>
      <c r="AD47" s="1"/>
      <c r="AE47" s="1"/>
      <c r="AF47" s="1"/>
      <c r="AO47" s="1" t="s">
        <v>134</v>
      </c>
      <c r="AP47">
        <v>19</v>
      </c>
      <c r="AQ47" s="1" t="s">
        <v>300</v>
      </c>
      <c r="AR47" s="1" t="s">
        <v>309</v>
      </c>
      <c r="AS47" s="1" t="s">
        <v>311</v>
      </c>
      <c r="AT47" s="1" t="s">
        <v>174</v>
      </c>
      <c r="AU47" s="3">
        <v>43539</v>
      </c>
      <c r="AV47" s="3">
        <v>43539</v>
      </c>
      <c r="AW47" s="3">
        <v>43555</v>
      </c>
      <c r="AX47" s="1" t="s">
        <v>318</v>
      </c>
      <c r="AY47" s="1" t="s">
        <v>209</v>
      </c>
      <c r="AZ47">
        <v>1860.66</v>
      </c>
      <c r="BA47">
        <v>19</v>
      </c>
      <c r="BB47">
        <v>79936.81</v>
      </c>
      <c r="BC47" s="1"/>
      <c r="BE47" s="1"/>
      <c r="BF47" s="1"/>
      <c r="BH47" s="1"/>
      <c r="BI47" s="1"/>
      <c r="BK47" s="1"/>
      <c r="BM47" s="1"/>
      <c r="BO47" s="1"/>
      <c r="BP47">
        <v>50</v>
      </c>
      <c r="BQ47">
        <v>79936.81</v>
      </c>
      <c r="BR47">
        <v>79936.81</v>
      </c>
    </row>
    <row r="48" spans="1:70" x14ac:dyDescent="0.35">
      <c r="A48" s="1" t="s">
        <v>132</v>
      </c>
      <c r="B48" s="1" t="s">
        <v>133</v>
      </c>
      <c r="C48" s="1" t="s">
        <v>68</v>
      </c>
      <c r="D48">
        <v>1</v>
      </c>
      <c r="E48">
        <v>1</v>
      </c>
      <c r="F48" s="2">
        <v>43588.567928240744</v>
      </c>
      <c r="G48" s="3">
        <v>43525</v>
      </c>
      <c r="H48" s="3">
        <v>43555</v>
      </c>
      <c r="I48" s="1" t="s">
        <v>69</v>
      </c>
      <c r="J48">
        <v>4521</v>
      </c>
      <c r="K48">
        <v>0</v>
      </c>
      <c r="L48" s="1" t="s">
        <v>197</v>
      </c>
      <c r="M48">
        <v>140045209</v>
      </c>
      <c r="N48" s="1" t="s">
        <v>70</v>
      </c>
      <c r="O48" s="1" t="s">
        <v>71</v>
      </c>
      <c r="P48" s="1" t="s">
        <v>213</v>
      </c>
      <c r="Q48" s="1" t="s">
        <v>214</v>
      </c>
      <c r="R48" s="1" t="s">
        <v>215</v>
      </c>
      <c r="S48">
        <v>103</v>
      </c>
      <c r="T48" s="1" t="s">
        <v>73</v>
      </c>
      <c r="U48" s="1" t="s">
        <v>216</v>
      </c>
      <c r="V48" s="1" t="s">
        <v>73</v>
      </c>
      <c r="W48" s="1"/>
      <c r="X48" s="1"/>
      <c r="Y48" s="1"/>
      <c r="Z48" s="1"/>
      <c r="AB48" s="1"/>
      <c r="AD48" s="1"/>
      <c r="AE48" s="1"/>
      <c r="AF48" s="1"/>
      <c r="AO48" s="1"/>
      <c r="AQ48" s="1"/>
      <c r="AR48" s="1"/>
      <c r="AS48" s="1"/>
      <c r="AT48" s="1"/>
      <c r="AU48" s="3"/>
      <c r="AV48" s="3"/>
      <c r="AW48" s="3"/>
      <c r="AX48" s="1"/>
      <c r="AY48" s="1"/>
      <c r="BA48">
        <v>19</v>
      </c>
      <c r="BB48">
        <v>79936.81</v>
      </c>
      <c r="BC48" s="1" t="s">
        <v>134</v>
      </c>
      <c r="BD48">
        <v>1</v>
      </c>
      <c r="BE48" s="1" t="s">
        <v>293</v>
      </c>
      <c r="BF48" s="1" t="s">
        <v>218</v>
      </c>
      <c r="BG48">
        <v>6888</v>
      </c>
      <c r="BH48" s="1" t="s">
        <v>306</v>
      </c>
      <c r="BI48" s="1" t="s">
        <v>176</v>
      </c>
      <c r="BJ48">
        <v>0</v>
      </c>
      <c r="BK48" s="1"/>
      <c r="BM48" s="1"/>
      <c r="BO48" s="1"/>
      <c r="BP48">
        <v>50</v>
      </c>
      <c r="BQ48">
        <v>79936.81</v>
      </c>
      <c r="BR48">
        <v>79936.81</v>
      </c>
    </row>
    <row r="49" spans="1:70" x14ac:dyDescent="0.35">
      <c r="A49" s="1" t="s">
        <v>132</v>
      </c>
      <c r="B49" s="1" t="s">
        <v>133</v>
      </c>
      <c r="C49" s="1" t="s">
        <v>68</v>
      </c>
      <c r="D49">
        <v>1</v>
      </c>
      <c r="E49">
        <v>1</v>
      </c>
      <c r="F49" s="2">
        <v>43588.567928240744</v>
      </c>
      <c r="G49" s="3">
        <v>43525</v>
      </c>
      <c r="H49" s="3">
        <v>43555</v>
      </c>
      <c r="I49" s="1" t="s">
        <v>69</v>
      </c>
      <c r="J49">
        <v>4521</v>
      </c>
      <c r="K49">
        <v>0</v>
      </c>
      <c r="L49" s="1" t="s">
        <v>197</v>
      </c>
      <c r="M49">
        <v>140045209</v>
      </c>
      <c r="N49" s="1" t="s">
        <v>70</v>
      </c>
      <c r="O49" s="1" t="s">
        <v>71</v>
      </c>
      <c r="P49" s="1" t="s">
        <v>213</v>
      </c>
      <c r="Q49" s="1" t="s">
        <v>214</v>
      </c>
      <c r="R49" s="1" t="s">
        <v>215</v>
      </c>
      <c r="S49">
        <v>103</v>
      </c>
      <c r="T49" s="1" t="s">
        <v>73</v>
      </c>
      <c r="U49" s="1" t="s">
        <v>216</v>
      </c>
      <c r="V49" s="1" t="s">
        <v>73</v>
      </c>
      <c r="W49" s="1"/>
      <c r="X49" s="1"/>
      <c r="Y49" s="1"/>
      <c r="Z49" s="1"/>
      <c r="AB49" s="1"/>
      <c r="AD49" s="1"/>
      <c r="AE49" s="1"/>
      <c r="AF49" s="1"/>
      <c r="AO49" s="1"/>
      <c r="AQ49" s="1"/>
      <c r="AR49" s="1"/>
      <c r="AS49" s="1"/>
      <c r="AT49" s="1"/>
      <c r="AU49" s="3"/>
      <c r="AV49" s="3"/>
      <c r="AW49" s="3"/>
      <c r="AX49" s="1"/>
      <c r="AY49" s="1"/>
      <c r="BA49">
        <v>19</v>
      </c>
      <c r="BB49">
        <v>79936.81</v>
      </c>
      <c r="BC49" s="1" t="s">
        <v>134</v>
      </c>
      <c r="BD49">
        <v>2</v>
      </c>
      <c r="BE49" s="1" t="s">
        <v>293</v>
      </c>
      <c r="BF49" s="1" t="s">
        <v>176</v>
      </c>
      <c r="BG49">
        <v>0</v>
      </c>
      <c r="BH49" s="1"/>
      <c r="BI49" s="1" t="s">
        <v>234</v>
      </c>
      <c r="BJ49">
        <v>5600</v>
      </c>
      <c r="BK49" s="1" t="s">
        <v>306</v>
      </c>
      <c r="BM49" s="1"/>
      <c r="BO49" s="1"/>
      <c r="BP49">
        <v>50</v>
      </c>
      <c r="BQ49">
        <v>79936.81</v>
      </c>
      <c r="BR49">
        <v>79936.81</v>
      </c>
    </row>
    <row r="50" spans="1:70" x14ac:dyDescent="0.35">
      <c r="A50" s="1" t="s">
        <v>132</v>
      </c>
      <c r="B50" s="1" t="s">
        <v>133</v>
      </c>
      <c r="C50" s="1" t="s">
        <v>68</v>
      </c>
      <c r="D50">
        <v>1</v>
      </c>
      <c r="E50">
        <v>1</v>
      </c>
      <c r="F50" s="2">
        <v>43588.567928240744</v>
      </c>
      <c r="G50" s="3">
        <v>43525</v>
      </c>
      <c r="H50" s="3">
        <v>43555</v>
      </c>
      <c r="I50" s="1" t="s">
        <v>69</v>
      </c>
      <c r="J50">
        <v>4521</v>
      </c>
      <c r="K50">
        <v>0</v>
      </c>
      <c r="L50" s="1" t="s">
        <v>197</v>
      </c>
      <c r="M50">
        <v>140045209</v>
      </c>
      <c r="N50" s="1" t="s">
        <v>70</v>
      </c>
      <c r="O50" s="1" t="s">
        <v>71</v>
      </c>
      <c r="P50" s="1" t="s">
        <v>213</v>
      </c>
      <c r="Q50" s="1" t="s">
        <v>214</v>
      </c>
      <c r="R50" s="1" t="s">
        <v>215</v>
      </c>
      <c r="S50">
        <v>103</v>
      </c>
      <c r="T50" s="1" t="s">
        <v>73</v>
      </c>
      <c r="U50" s="1" t="s">
        <v>216</v>
      </c>
      <c r="V50" s="1" t="s">
        <v>73</v>
      </c>
      <c r="W50" s="1"/>
      <c r="X50" s="1"/>
      <c r="Y50" s="1"/>
      <c r="Z50" s="1"/>
      <c r="AB50" s="1"/>
      <c r="AD50" s="1"/>
      <c r="AE50" s="1"/>
      <c r="AF50" s="1"/>
      <c r="AO50" s="1"/>
      <c r="AQ50" s="1"/>
      <c r="AR50" s="1"/>
      <c r="AS50" s="1"/>
      <c r="AT50" s="1"/>
      <c r="AU50" s="3"/>
      <c r="AV50" s="3"/>
      <c r="AW50" s="3"/>
      <c r="AX50" s="1"/>
      <c r="AY50" s="1"/>
      <c r="BA50">
        <v>19</v>
      </c>
      <c r="BB50">
        <v>79936.81</v>
      </c>
      <c r="BC50" s="1" t="s">
        <v>134</v>
      </c>
      <c r="BD50">
        <v>3</v>
      </c>
      <c r="BE50" s="1" t="s">
        <v>293</v>
      </c>
      <c r="BF50" s="1" t="s">
        <v>176</v>
      </c>
      <c r="BG50">
        <v>0</v>
      </c>
      <c r="BH50" s="1"/>
      <c r="BI50" s="1" t="s">
        <v>138</v>
      </c>
      <c r="BJ50">
        <v>1288</v>
      </c>
      <c r="BK50" s="1" t="s">
        <v>306</v>
      </c>
      <c r="BM50" s="1"/>
      <c r="BO50" s="1"/>
      <c r="BP50">
        <v>50</v>
      </c>
      <c r="BQ50">
        <v>79936.81</v>
      </c>
      <c r="BR50">
        <v>79936.81</v>
      </c>
    </row>
    <row r="51" spans="1:70" x14ac:dyDescent="0.35">
      <c r="A51" s="1" t="s">
        <v>132</v>
      </c>
      <c r="B51" s="1" t="s">
        <v>133</v>
      </c>
      <c r="C51" s="1" t="s">
        <v>68</v>
      </c>
      <c r="D51">
        <v>1</v>
      </c>
      <c r="E51">
        <v>1</v>
      </c>
      <c r="F51" s="2">
        <v>43588.567928240744</v>
      </c>
      <c r="G51" s="3">
        <v>43525</v>
      </c>
      <c r="H51" s="3">
        <v>43555</v>
      </c>
      <c r="I51" s="1" t="s">
        <v>69</v>
      </c>
      <c r="J51">
        <v>4521</v>
      </c>
      <c r="K51">
        <v>0</v>
      </c>
      <c r="L51" s="1" t="s">
        <v>197</v>
      </c>
      <c r="M51">
        <v>140045209</v>
      </c>
      <c r="N51" s="1" t="s">
        <v>70</v>
      </c>
      <c r="O51" s="1" t="s">
        <v>71</v>
      </c>
      <c r="P51" s="1" t="s">
        <v>213</v>
      </c>
      <c r="Q51" s="1" t="s">
        <v>214</v>
      </c>
      <c r="R51" s="1" t="s">
        <v>215</v>
      </c>
      <c r="S51">
        <v>103</v>
      </c>
      <c r="T51" s="1" t="s">
        <v>73</v>
      </c>
      <c r="U51" s="1" t="s">
        <v>216</v>
      </c>
      <c r="V51" s="1" t="s">
        <v>73</v>
      </c>
      <c r="W51" s="1"/>
      <c r="X51" s="1"/>
      <c r="Y51" s="1"/>
      <c r="Z51" s="1"/>
      <c r="AB51" s="1"/>
      <c r="AD51" s="1"/>
      <c r="AE51" s="1"/>
      <c r="AF51" s="1"/>
      <c r="AO51" s="1"/>
      <c r="AQ51" s="1"/>
      <c r="AR51" s="1"/>
      <c r="AS51" s="1"/>
      <c r="AT51" s="1"/>
      <c r="AU51" s="3"/>
      <c r="AV51" s="3"/>
      <c r="AW51" s="3"/>
      <c r="AX51" s="1"/>
      <c r="AY51" s="1"/>
      <c r="BA51">
        <v>19</v>
      </c>
      <c r="BB51">
        <v>79936.81</v>
      </c>
      <c r="BC51" s="1" t="s">
        <v>134</v>
      </c>
      <c r="BD51">
        <v>4</v>
      </c>
      <c r="BE51" s="1" t="s">
        <v>294</v>
      </c>
      <c r="BF51" s="1" t="s">
        <v>223</v>
      </c>
      <c r="BG51">
        <v>1242</v>
      </c>
      <c r="BH51" s="1" t="s">
        <v>281</v>
      </c>
      <c r="BI51" s="1" t="s">
        <v>176</v>
      </c>
      <c r="BJ51">
        <v>0</v>
      </c>
      <c r="BK51" s="1"/>
      <c r="BM51" s="1"/>
      <c r="BO51" s="1"/>
      <c r="BP51">
        <v>50</v>
      </c>
      <c r="BQ51">
        <v>79936.81</v>
      </c>
      <c r="BR51">
        <v>79936.81</v>
      </c>
    </row>
    <row r="52" spans="1:70" x14ac:dyDescent="0.35">
      <c r="A52" s="1" t="s">
        <v>132</v>
      </c>
      <c r="B52" s="1" t="s">
        <v>133</v>
      </c>
      <c r="C52" s="1" t="s">
        <v>68</v>
      </c>
      <c r="D52">
        <v>1</v>
      </c>
      <c r="E52">
        <v>1</v>
      </c>
      <c r="F52" s="2">
        <v>43588.567928240744</v>
      </c>
      <c r="G52" s="3">
        <v>43525</v>
      </c>
      <c r="H52" s="3">
        <v>43555</v>
      </c>
      <c r="I52" s="1" t="s">
        <v>69</v>
      </c>
      <c r="J52">
        <v>4521</v>
      </c>
      <c r="K52">
        <v>0</v>
      </c>
      <c r="L52" s="1" t="s">
        <v>197</v>
      </c>
      <c r="M52">
        <v>140045209</v>
      </c>
      <c r="N52" s="1" t="s">
        <v>70</v>
      </c>
      <c r="O52" s="1" t="s">
        <v>71</v>
      </c>
      <c r="P52" s="1" t="s">
        <v>213</v>
      </c>
      <c r="Q52" s="1" t="s">
        <v>214</v>
      </c>
      <c r="R52" s="1" t="s">
        <v>215</v>
      </c>
      <c r="S52">
        <v>103</v>
      </c>
      <c r="T52" s="1" t="s">
        <v>73</v>
      </c>
      <c r="U52" s="1" t="s">
        <v>216</v>
      </c>
      <c r="V52" s="1" t="s">
        <v>73</v>
      </c>
      <c r="W52" s="1"/>
      <c r="X52" s="1"/>
      <c r="Y52" s="1"/>
      <c r="Z52" s="1"/>
      <c r="AB52" s="1"/>
      <c r="AD52" s="1"/>
      <c r="AE52" s="1"/>
      <c r="AF52" s="1"/>
      <c r="AO52" s="1"/>
      <c r="AQ52" s="1"/>
      <c r="AR52" s="1"/>
      <c r="AS52" s="1"/>
      <c r="AT52" s="1"/>
      <c r="AU52" s="3"/>
      <c r="AV52" s="3"/>
      <c r="AW52" s="3"/>
      <c r="AX52" s="1"/>
      <c r="AY52" s="1"/>
      <c r="BA52">
        <v>19</v>
      </c>
      <c r="BB52">
        <v>79936.81</v>
      </c>
      <c r="BC52" s="1" t="s">
        <v>134</v>
      </c>
      <c r="BD52">
        <v>5</v>
      </c>
      <c r="BE52" s="1" t="s">
        <v>294</v>
      </c>
      <c r="BF52" s="1" t="s">
        <v>176</v>
      </c>
      <c r="BG52">
        <v>0</v>
      </c>
      <c r="BH52" s="1"/>
      <c r="BI52" s="1" t="s">
        <v>224</v>
      </c>
      <c r="BJ52">
        <v>1242</v>
      </c>
      <c r="BK52" s="1" t="s">
        <v>281</v>
      </c>
      <c r="BM52" s="1"/>
      <c r="BO52" s="1"/>
      <c r="BP52">
        <v>50</v>
      </c>
      <c r="BQ52">
        <v>79936.81</v>
      </c>
      <c r="BR52">
        <v>79936.81</v>
      </c>
    </row>
    <row r="53" spans="1:70" x14ac:dyDescent="0.35">
      <c r="A53" s="1" t="s">
        <v>132</v>
      </c>
      <c r="B53" s="1" t="s">
        <v>133</v>
      </c>
      <c r="C53" s="1" t="s">
        <v>68</v>
      </c>
      <c r="D53">
        <v>1</v>
      </c>
      <c r="E53">
        <v>1</v>
      </c>
      <c r="F53" s="2">
        <v>43588.567928240744</v>
      </c>
      <c r="G53" s="3">
        <v>43525</v>
      </c>
      <c r="H53" s="3">
        <v>43555</v>
      </c>
      <c r="I53" s="1" t="s">
        <v>69</v>
      </c>
      <c r="J53">
        <v>4521</v>
      </c>
      <c r="K53">
        <v>0</v>
      </c>
      <c r="L53" s="1" t="s">
        <v>197</v>
      </c>
      <c r="M53">
        <v>140045209</v>
      </c>
      <c r="N53" s="1" t="s">
        <v>70</v>
      </c>
      <c r="O53" s="1" t="s">
        <v>71</v>
      </c>
      <c r="P53" s="1" t="s">
        <v>213</v>
      </c>
      <c r="Q53" s="1" t="s">
        <v>214</v>
      </c>
      <c r="R53" s="1" t="s">
        <v>215</v>
      </c>
      <c r="S53">
        <v>103</v>
      </c>
      <c r="T53" s="1" t="s">
        <v>73</v>
      </c>
      <c r="U53" s="1" t="s">
        <v>216</v>
      </c>
      <c r="V53" s="1" t="s">
        <v>73</v>
      </c>
      <c r="W53" s="1"/>
      <c r="X53" s="1"/>
      <c r="Y53" s="1"/>
      <c r="Z53" s="1"/>
      <c r="AB53" s="1"/>
      <c r="AD53" s="1"/>
      <c r="AE53" s="1"/>
      <c r="AF53" s="1"/>
      <c r="AO53" s="1"/>
      <c r="AQ53" s="1"/>
      <c r="AR53" s="1"/>
      <c r="AS53" s="1"/>
      <c r="AT53" s="1"/>
      <c r="AU53" s="3"/>
      <c r="AV53" s="3"/>
      <c r="AW53" s="3"/>
      <c r="AX53" s="1"/>
      <c r="AY53" s="1"/>
      <c r="BA53">
        <v>19</v>
      </c>
      <c r="BB53">
        <v>79936.81</v>
      </c>
      <c r="BC53" s="1" t="s">
        <v>134</v>
      </c>
      <c r="BD53">
        <v>6</v>
      </c>
      <c r="BE53" s="1" t="s">
        <v>295</v>
      </c>
      <c r="BF53" s="1" t="s">
        <v>231</v>
      </c>
      <c r="BG53">
        <v>5400</v>
      </c>
      <c r="BH53" s="1" t="s">
        <v>281</v>
      </c>
      <c r="BI53" s="1" t="s">
        <v>176</v>
      </c>
      <c r="BJ53">
        <v>0</v>
      </c>
      <c r="BK53" s="1"/>
      <c r="BM53" s="1"/>
      <c r="BO53" s="1"/>
      <c r="BP53">
        <v>50</v>
      </c>
      <c r="BQ53">
        <v>79936.81</v>
      </c>
      <c r="BR53">
        <v>79936.81</v>
      </c>
    </row>
    <row r="54" spans="1:70" x14ac:dyDescent="0.35">
      <c r="A54" s="1" t="s">
        <v>132</v>
      </c>
      <c r="B54" s="1" t="s">
        <v>133</v>
      </c>
      <c r="C54" s="1" t="s">
        <v>68</v>
      </c>
      <c r="D54">
        <v>1</v>
      </c>
      <c r="E54">
        <v>1</v>
      </c>
      <c r="F54" s="2">
        <v>43588.567928240744</v>
      </c>
      <c r="G54" s="3">
        <v>43525</v>
      </c>
      <c r="H54" s="3">
        <v>43555</v>
      </c>
      <c r="I54" s="1" t="s">
        <v>69</v>
      </c>
      <c r="J54">
        <v>4521</v>
      </c>
      <c r="K54">
        <v>0</v>
      </c>
      <c r="L54" s="1" t="s">
        <v>197</v>
      </c>
      <c r="M54">
        <v>140045209</v>
      </c>
      <c r="N54" s="1" t="s">
        <v>70</v>
      </c>
      <c r="O54" s="1" t="s">
        <v>71</v>
      </c>
      <c r="P54" s="1" t="s">
        <v>213</v>
      </c>
      <c r="Q54" s="1" t="s">
        <v>214</v>
      </c>
      <c r="R54" s="1" t="s">
        <v>215</v>
      </c>
      <c r="S54">
        <v>103</v>
      </c>
      <c r="T54" s="1" t="s">
        <v>73</v>
      </c>
      <c r="U54" s="1" t="s">
        <v>216</v>
      </c>
      <c r="V54" s="1" t="s">
        <v>73</v>
      </c>
      <c r="W54" s="1"/>
      <c r="X54" s="1"/>
      <c r="Y54" s="1"/>
      <c r="Z54" s="1"/>
      <c r="AB54" s="1"/>
      <c r="AD54" s="1"/>
      <c r="AE54" s="1"/>
      <c r="AF54" s="1"/>
      <c r="AO54" s="1"/>
      <c r="AQ54" s="1"/>
      <c r="AR54" s="1"/>
      <c r="AS54" s="1"/>
      <c r="AT54" s="1"/>
      <c r="AU54" s="3"/>
      <c r="AV54" s="3"/>
      <c r="AW54" s="3"/>
      <c r="AX54" s="1"/>
      <c r="AY54" s="1"/>
      <c r="BA54">
        <v>19</v>
      </c>
      <c r="BB54">
        <v>79936.81</v>
      </c>
      <c r="BC54" s="1" t="s">
        <v>134</v>
      </c>
      <c r="BD54">
        <v>7</v>
      </c>
      <c r="BE54" s="1" t="s">
        <v>295</v>
      </c>
      <c r="BF54" s="1" t="s">
        <v>176</v>
      </c>
      <c r="BG54">
        <v>0</v>
      </c>
      <c r="BH54" s="1"/>
      <c r="BI54" s="1" t="s">
        <v>222</v>
      </c>
      <c r="BJ54">
        <v>5400</v>
      </c>
      <c r="BK54" s="1" t="s">
        <v>281</v>
      </c>
      <c r="BM54" s="1"/>
      <c r="BO54" s="1"/>
      <c r="BP54">
        <v>50</v>
      </c>
      <c r="BQ54">
        <v>79936.81</v>
      </c>
      <c r="BR54">
        <v>79936.81</v>
      </c>
    </row>
    <row r="55" spans="1:70" x14ac:dyDescent="0.35">
      <c r="A55" s="1" t="s">
        <v>132</v>
      </c>
      <c r="B55" s="1" t="s">
        <v>133</v>
      </c>
      <c r="C55" s="1" t="s">
        <v>68</v>
      </c>
      <c r="D55">
        <v>1</v>
      </c>
      <c r="E55">
        <v>1</v>
      </c>
      <c r="F55" s="2">
        <v>43588.567928240744</v>
      </c>
      <c r="G55" s="3">
        <v>43525</v>
      </c>
      <c r="H55" s="3">
        <v>43555</v>
      </c>
      <c r="I55" s="1" t="s">
        <v>69</v>
      </c>
      <c r="J55">
        <v>4521</v>
      </c>
      <c r="K55">
        <v>0</v>
      </c>
      <c r="L55" s="1" t="s">
        <v>197</v>
      </c>
      <c r="M55">
        <v>140045209</v>
      </c>
      <c r="N55" s="1" t="s">
        <v>70</v>
      </c>
      <c r="O55" s="1" t="s">
        <v>71</v>
      </c>
      <c r="P55" s="1" t="s">
        <v>213</v>
      </c>
      <c r="Q55" s="1" t="s">
        <v>214</v>
      </c>
      <c r="R55" s="1" t="s">
        <v>215</v>
      </c>
      <c r="S55">
        <v>103</v>
      </c>
      <c r="T55" s="1" t="s">
        <v>73</v>
      </c>
      <c r="U55" s="1" t="s">
        <v>216</v>
      </c>
      <c r="V55" s="1" t="s">
        <v>73</v>
      </c>
      <c r="W55" s="1"/>
      <c r="X55" s="1"/>
      <c r="Y55" s="1"/>
      <c r="Z55" s="1"/>
      <c r="AB55" s="1"/>
      <c r="AD55" s="1"/>
      <c r="AE55" s="1"/>
      <c r="AF55" s="1"/>
      <c r="AO55" s="1"/>
      <c r="AQ55" s="1"/>
      <c r="AR55" s="1"/>
      <c r="AS55" s="1"/>
      <c r="AT55" s="1"/>
      <c r="AU55" s="3"/>
      <c r="AV55" s="3"/>
      <c r="AW55" s="3"/>
      <c r="AX55" s="1"/>
      <c r="AY55" s="1"/>
      <c r="BA55">
        <v>19</v>
      </c>
      <c r="BB55">
        <v>79936.81</v>
      </c>
      <c r="BC55" s="1" t="s">
        <v>134</v>
      </c>
      <c r="BD55">
        <v>8</v>
      </c>
      <c r="BE55" s="1" t="s">
        <v>296</v>
      </c>
      <c r="BF55" s="1" t="s">
        <v>232</v>
      </c>
      <c r="BG55">
        <v>5400</v>
      </c>
      <c r="BH55" s="1" t="s">
        <v>281</v>
      </c>
      <c r="BI55" s="1" t="s">
        <v>176</v>
      </c>
      <c r="BJ55">
        <v>0</v>
      </c>
      <c r="BK55" s="1"/>
      <c r="BM55" s="1"/>
      <c r="BO55" s="1"/>
      <c r="BP55">
        <v>50</v>
      </c>
      <c r="BQ55">
        <v>79936.81</v>
      </c>
      <c r="BR55">
        <v>79936.81</v>
      </c>
    </row>
    <row r="56" spans="1:70" x14ac:dyDescent="0.35">
      <c r="A56" s="1" t="s">
        <v>132</v>
      </c>
      <c r="B56" s="1" t="s">
        <v>133</v>
      </c>
      <c r="C56" s="1" t="s">
        <v>68</v>
      </c>
      <c r="D56">
        <v>1</v>
      </c>
      <c r="E56">
        <v>1</v>
      </c>
      <c r="F56" s="2">
        <v>43588.567928240744</v>
      </c>
      <c r="G56" s="3">
        <v>43525</v>
      </c>
      <c r="H56" s="3">
        <v>43555</v>
      </c>
      <c r="I56" s="1" t="s">
        <v>69</v>
      </c>
      <c r="J56">
        <v>4521</v>
      </c>
      <c r="K56">
        <v>0</v>
      </c>
      <c r="L56" s="1" t="s">
        <v>197</v>
      </c>
      <c r="M56">
        <v>140045209</v>
      </c>
      <c r="N56" s="1" t="s">
        <v>70</v>
      </c>
      <c r="O56" s="1" t="s">
        <v>71</v>
      </c>
      <c r="P56" s="1" t="s">
        <v>213</v>
      </c>
      <c r="Q56" s="1" t="s">
        <v>214</v>
      </c>
      <c r="R56" s="1" t="s">
        <v>215</v>
      </c>
      <c r="S56">
        <v>103</v>
      </c>
      <c r="T56" s="1" t="s">
        <v>73</v>
      </c>
      <c r="U56" s="1" t="s">
        <v>216</v>
      </c>
      <c r="V56" s="1" t="s">
        <v>73</v>
      </c>
      <c r="W56" s="1"/>
      <c r="X56" s="1"/>
      <c r="Y56" s="1"/>
      <c r="Z56" s="1"/>
      <c r="AB56" s="1"/>
      <c r="AD56" s="1"/>
      <c r="AE56" s="1"/>
      <c r="AF56" s="1"/>
      <c r="AO56" s="1"/>
      <c r="AQ56" s="1"/>
      <c r="AR56" s="1"/>
      <c r="AS56" s="1"/>
      <c r="AT56" s="1"/>
      <c r="AU56" s="3"/>
      <c r="AV56" s="3"/>
      <c r="AW56" s="3"/>
      <c r="AX56" s="1"/>
      <c r="AY56" s="1"/>
      <c r="BA56">
        <v>19</v>
      </c>
      <c r="BB56">
        <v>79936.81</v>
      </c>
      <c r="BC56" s="1" t="s">
        <v>134</v>
      </c>
      <c r="BD56">
        <v>9</v>
      </c>
      <c r="BE56" s="1" t="s">
        <v>296</v>
      </c>
      <c r="BF56" s="1" t="s">
        <v>176</v>
      </c>
      <c r="BG56">
        <v>0</v>
      </c>
      <c r="BH56" s="1"/>
      <c r="BI56" s="1" t="s">
        <v>140</v>
      </c>
      <c r="BJ56">
        <v>5400</v>
      </c>
      <c r="BK56" s="1" t="s">
        <v>281</v>
      </c>
      <c r="BM56" s="1"/>
      <c r="BO56" s="1"/>
      <c r="BP56">
        <v>50</v>
      </c>
      <c r="BQ56">
        <v>79936.81</v>
      </c>
      <c r="BR56">
        <v>79936.81</v>
      </c>
    </row>
    <row r="57" spans="1:70" x14ac:dyDescent="0.35">
      <c r="A57" s="1" t="s">
        <v>132</v>
      </c>
      <c r="B57" s="1" t="s">
        <v>133</v>
      </c>
      <c r="C57" s="1" t="s">
        <v>68</v>
      </c>
      <c r="D57">
        <v>1</v>
      </c>
      <c r="E57">
        <v>1</v>
      </c>
      <c r="F57" s="2">
        <v>43588.567928240744</v>
      </c>
      <c r="G57" s="3">
        <v>43525</v>
      </c>
      <c r="H57" s="3">
        <v>43555</v>
      </c>
      <c r="I57" s="1" t="s">
        <v>69</v>
      </c>
      <c r="J57">
        <v>4521</v>
      </c>
      <c r="K57">
        <v>0</v>
      </c>
      <c r="L57" s="1" t="s">
        <v>197</v>
      </c>
      <c r="M57">
        <v>140045209</v>
      </c>
      <c r="N57" s="1" t="s">
        <v>70</v>
      </c>
      <c r="O57" s="1" t="s">
        <v>71</v>
      </c>
      <c r="P57" s="1" t="s">
        <v>213</v>
      </c>
      <c r="Q57" s="1" t="s">
        <v>214</v>
      </c>
      <c r="R57" s="1" t="s">
        <v>215</v>
      </c>
      <c r="S57">
        <v>103</v>
      </c>
      <c r="T57" s="1" t="s">
        <v>73</v>
      </c>
      <c r="U57" s="1" t="s">
        <v>216</v>
      </c>
      <c r="V57" s="1" t="s">
        <v>73</v>
      </c>
      <c r="W57" s="1"/>
      <c r="X57" s="1"/>
      <c r="Y57" s="1"/>
      <c r="Z57" s="1"/>
      <c r="AB57" s="1"/>
      <c r="AD57" s="1"/>
      <c r="AE57" s="1"/>
      <c r="AF57" s="1"/>
      <c r="AO57" s="1"/>
      <c r="AQ57" s="1"/>
      <c r="AR57" s="1"/>
      <c r="AS57" s="1"/>
      <c r="AT57" s="1"/>
      <c r="AU57" s="3"/>
      <c r="AV57" s="3"/>
      <c r="AW57" s="3"/>
      <c r="AX57" s="1"/>
      <c r="AY57" s="1"/>
      <c r="BA57">
        <v>19</v>
      </c>
      <c r="BB57">
        <v>79936.81</v>
      </c>
      <c r="BC57" s="1" t="s">
        <v>134</v>
      </c>
      <c r="BD57">
        <v>10</v>
      </c>
      <c r="BE57" s="1" t="s">
        <v>297</v>
      </c>
      <c r="BF57" s="1" t="s">
        <v>230</v>
      </c>
      <c r="BG57">
        <v>1200</v>
      </c>
      <c r="BH57" s="1" t="s">
        <v>307</v>
      </c>
      <c r="BI57" s="1" t="s">
        <v>176</v>
      </c>
      <c r="BJ57">
        <v>0</v>
      </c>
      <c r="BK57" s="1"/>
      <c r="BM57" s="1"/>
      <c r="BO57" s="1"/>
      <c r="BP57">
        <v>50</v>
      </c>
      <c r="BQ57">
        <v>79936.81</v>
      </c>
      <c r="BR57">
        <v>79936.81</v>
      </c>
    </row>
    <row r="58" spans="1:70" x14ac:dyDescent="0.35">
      <c r="A58" s="1" t="s">
        <v>132</v>
      </c>
      <c r="B58" s="1" t="s">
        <v>133</v>
      </c>
      <c r="C58" s="1" t="s">
        <v>68</v>
      </c>
      <c r="D58">
        <v>1</v>
      </c>
      <c r="E58">
        <v>1</v>
      </c>
      <c r="F58" s="2">
        <v>43588.567928240744</v>
      </c>
      <c r="G58" s="3">
        <v>43525</v>
      </c>
      <c r="H58" s="3">
        <v>43555</v>
      </c>
      <c r="I58" s="1" t="s">
        <v>69</v>
      </c>
      <c r="J58">
        <v>4521</v>
      </c>
      <c r="K58">
        <v>0</v>
      </c>
      <c r="L58" s="1" t="s">
        <v>197</v>
      </c>
      <c r="M58">
        <v>140045209</v>
      </c>
      <c r="N58" s="1" t="s">
        <v>70</v>
      </c>
      <c r="O58" s="1" t="s">
        <v>71</v>
      </c>
      <c r="P58" s="1" t="s">
        <v>213</v>
      </c>
      <c r="Q58" s="1" t="s">
        <v>214</v>
      </c>
      <c r="R58" s="1" t="s">
        <v>215</v>
      </c>
      <c r="S58">
        <v>103</v>
      </c>
      <c r="T58" s="1" t="s">
        <v>73</v>
      </c>
      <c r="U58" s="1" t="s">
        <v>216</v>
      </c>
      <c r="V58" s="1" t="s">
        <v>73</v>
      </c>
      <c r="W58" s="1"/>
      <c r="X58" s="1"/>
      <c r="Y58" s="1"/>
      <c r="Z58" s="1"/>
      <c r="AB58" s="1"/>
      <c r="AD58" s="1"/>
      <c r="AE58" s="1"/>
      <c r="AF58" s="1"/>
      <c r="AO58" s="1"/>
      <c r="AQ58" s="1"/>
      <c r="AR58" s="1"/>
      <c r="AS58" s="1"/>
      <c r="AT58" s="1"/>
      <c r="AU58" s="3"/>
      <c r="AV58" s="3"/>
      <c r="AW58" s="3"/>
      <c r="AX58" s="1"/>
      <c r="AY58" s="1"/>
      <c r="BA58">
        <v>19</v>
      </c>
      <c r="BB58">
        <v>79936.81</v>
      </c>
      <c r="BC58" s="1" t="s">
        <v>134</v>
      </c>
      <c r="BD58">
        <v>11</v>
      </c>
      <c r="BE58" s="1" t="s">
        <v>297</v>
      </c>
      <c r="BF58" s="1" t="s">
        <v>176</v>
      </c>
      <c r="BG58">
        <v>0</v>
      </c>
      <c r="BH58" s="1"/>
      <c r="BI58" s="1" t="s">
        <v>137</v>
      </c>
      <c r="BJ58">
        <v>1476</v>
      </c>
      <c r="BK58" s="1" t="s">
        <v>307</v>
      </c>
      <c r="BM58" s="1"/>
      <c r="BO58" s="1"/>
      <c r="BP58">
        <v>50</v>
      </c>
      <c r="BQ58">
        <v>79936.81</v>
      </c>
      <c r="BR58">
        <v>79936.81</v>
      </c>
    </row>
    <row r="59" spans="1:70" x14ac:dyDescent="0.35">
      <c r="A59" s="1" t="s">
        <v>132</v>
      </c>
      <c r="B59" s="1" t="s">
        <v>133</v>
      </c>
      <c r="C59" s="1" t="s">
        <v>68</v>
      </c>
      <c r="D59">
        <v>1</v>
      </c>
      <c r="E59">
        <v>1</v>
      </c>
      <c r="F59" s="2">
        <v>43588.567928240744</v>
      </c>
      <c r="G59" s="3">
        <v>43525</v>
      </c>
      <c r="H59" s="3">
        <v>43555</v>
      </c>
      <c r="I59" s="1" t="s">
        <v>69</v>
      </c>
      <c r="J59">
        <v>4521</v>
      </c>
      <c r="K59">
        <v>0</v>
      </c>
      <c r="L59" s="1" t="s">
        <v>197</v>
      </c>
      <c r="M59">
        <v>140045209</v>
      </c>
      <c r="N59" s="1" t="s">
        <v>70</v>
      </c>
      <c r="O59" s="1" t="s">
        <v>71</v>
      </c>
      <c r="P59" s="1" t="s">
        <v>213</v>
      </c>
      <c r="Q59" s="1" t="s">
        <v>214</v>
      </c>
      <c r="R59" s="1" t="s">
        <v>215</v>
      </c>
      <c r="S59">
        <v>103</v>
      </c>
      <c r="T59" s="1" t="s">
        <v>73</v>
      </c>
      <c r="U59" s="1" t="s">
        <v>216</v>
      </c>
      <c r="V59" s="1" t="s">
        <v>73</v>
      </c>
      <c r="W59" s="1"/>
      <c r="X59" s="1"/>
      <c r="Y59" s="1"/>
      <c r="Z59" s="1"/>
      <c r="AB59" s="1"/>
      <c r="AD59" s="1"/>
      <c r="AE59" s="1"/>
      <c r="AF59" s="1"/>
      <c r="AO59" s="1"/>
      <c r="AQ59" s="1"/>
      <c r="AR59" s="1"/>
      <c r="AS59" s="1"/>
      <c r="AT59" s="1"/>
      <c r="AU59" s="3"/>
      <c r="AV59" s="3"/>
      <c r="AW59" s="3"/>
      <c r="AX59" s="1"/>
      <c r="AY59" s="1"/>
      <c r="BA59">
        <v>19</v>
      </c>
      <c r="BB59">
        <v>79936.81</v>
      </c>
      <c r="BC59" s="1" t="s">
        <v>134</v>
      </c>
      <c r="BD59">
        <v>12</v>
      </c>
      <c r="BE59" s="1" t="s">
        <v>297</v>
      </c>
      <c r="BF59" s="1" t="s">
        <v>223</v>
      </c>
      <c r="BG59">
        <v>276</v>
      </c>
      <c r="BH59" s="1" t="s">
        <v>307</v>
      </c>
      <c r="BI59" s="1" t="s">
        <v>176</v>
      </c>
      <c r="BJ59">
        <v>0</v>
      </c>
      <c r="BK59" s="1"/>
      <c r="BM59" s="1"/>
      <c r="BO59" s="1"/>
      <c r="BP59">
        <v>50</v>
      </c>
      <c r="BQ59">
        <v>79936.81</v>
      </c>
      <c r="BR59">
        <v>79936.81</v>
      </c>
    </row>
    <row r="60" spans="1:70" x14ac:dyDescent="0.35">
      <c r="A60" s="1" t="s">
        <v>132</v>
      </c>
      <c r="B60" s="1" t="s">
        <v>133</v>
      </c>
      <c r="C60" s="1" t="s">
        <v>68</v>
      </c>
      <c r="D60">
        <v>1</v>
      </c>
      <c r="E60">
        <v>1</v>
      </c>
      <c r="F60" s="2">
        <v>43588.567928240744</v>
      </c>
      <c r="G60" s="3">
        <v>43525</v>
      </c>
      <c r="H60" s="3">
        <v>43555</v>
      </c>
      <c r="I60" s="1" t="s">
        <v>69</v>
      </c>
      <c r="J60">
        <v>4521</v>
      </c>
      <c r="K60">
        <v>0</v>
      </c>
      <c r="L60" s="1" t="s">
        <v>197</v>
      </c>
      <c r="M60">
        <v>140045209</v>
      </c>
      <c r="N60" s="1" t="s">
        <v>70</v>
      </c>
      <c r="O60" s="1" t="s">
        <v>71</v>
      </c>
      <c r="P60" s="1" t="s">
        <v>213</v>
      </c>
      <c r="Q60" s="1" t="s">
        <v>214</v>
      </c>
      <c r="R60" s="1" t="s">
        <v>215</v>
      </c>
      <c r="S60">
        <v>103</v>
      </c>
      <c r="T60" s="1" t="s">
        <v>73</v>
      </c>
      <c r="U60" s="1" t="s">
        <v>216</v>
      </c>
      <c r="V60" s="1" t="s">
        <v>73</v>
      </c>
      <c r="W60" s="1"/>
      <c r="X60" s="1"/>
      <c r="Y60" s="1"/>
      <c r="Z60" s="1"/>
      <c r="AB60" s="1"/>
      <c r="AD60" s="1"/>
      <c r="AE60" s="1"/>
      <c r="AF60" s="1"/>
      <c r="AO60" s="1"/>
      <c r="AQ60" s="1"/>
      <c r="AR60" s="1"/>
      <c r="AS60" s="1"/>
      <c r="AT60" s="1"/>
      <c r="AU60" s="3"/>
      <c r="AV60" s="3"/>
      <c r="AW60" s="3"/>
      <c r="AX60" s="1"/>
      <c r="AY60" s="1"/>
      <c r="BA60">
        <v>19</v>
      </c>
      <c r="BB60">
        <v>79936.81</v>
      </c>
      <c r="BC60" s="1" t="s">
        <v>134</v>
      </c>
      <c r="BD60">
        <v>13</v>
      </c>
      <c r="BE60" s="1" t="s">
        <v>298</v>
      </c>
      <c r="BF60" s="1" t="s">
        <v>233</v>
      </c>
      <c r="BG60">
        <v>1200</v>
      </c>
      <c r="BH60" s="1" t="s">
        <v>307</v>
      </c>
      <c r="BI60" s="1" t="s">
        <v>176</v>
      </c>
      <c r="BJ60">
        <v>0</v>
      </c>
      <c r="BK60" s="1"/>
      <c r="BM60" s="1"/>
      <c r="BO60" s="1"/>
      <c r="BP60">
        <v>50</v>
      </c>
      <c r="BQ60">
        <v>79936.81</v>
      </c>
      <c r="BR60">
        <v>79936.81</v>
      </c>
    </row>
    <row r="61" spans="1:70" x14ac:dyDescent="0.35">
      <c r="A61" s="1" t="s">
        <v>132</v>
      </c>
      <c r="B61" s="1" t="s">
        <v>133</v>
      </c>
      <c r="C61" s="1" t="s">
        <v>68</v>
      </c>
      <c r="D61">
        <v>1</v>
      </c>
      <c r="E61">
        <v>1</v>
      </c>
      <c r="F61" s="2">
        <v>43588.567928240744</v>
      </c>
      <c r="G61" s="3">
        <v>43525</v>
      </c>
      <c r="H61" s="3">
        <v>43555</v>
      </c>
      <c r="I61" s="1" t="s">
        <v>69</v>
      </c>
      <c r="J61">
        <v>4521</v>
      </c>
      <c r="K61">
        <v>0</v>
      </c>
      <c r="L61" s="1" t="s">
        <v>197</v>
      </c>
      <c r="M61">
        <v>140045209</v>
      </c>
      <c r="N61" s="1" t="s">
        <v>70</v>
      </c>
      <c r="O61" s="1" t="s">
        <v>71</v>
      </c>
      <c r="P61" s="1" t="s">
        <v>213</v>
      </c>
      <c r="Q61" s="1" t="s">
        <v>214</v>
      </c>
      <c r="R61" s="1" t="s">
        <v>215</v>
      </c>
      <c r="S61">
        <v>103</v>
      </c>
      <c r="T61" s="1" t="s">
        <v>73</v>
      </c>
      <c r="U61" s="1" t="s">
        <v>216</v>
      </c>
      <c r="V61" s="1" t="s">
        <v>73</v>
      </c>
      <c r="W61" s="1"/>
      <c r="X61" s="1"/>
      <c r="Y61" s="1"/>
      <c r="Z61" s="1"/>
      <c r="AB61" s="1"/>
      <c r="AD61" s="1"/>
      <c r="AE61" s="1"/>
      <c r="AF61" s="1"/>
      <c r="AO61" s="1"/>
      <c r="AQ61" s="1"/>
      <c r="AR61" s="1"/>
      <c r="AS61" s="1"/>
      <c r="AT61" s="1"/>
      <c r="AU61" s="3"/>
      <c r="AV61" s="3"/>
      <c r="AW61" s="3"/>
      <c r="AX61" s="1"/>
      <c r="AY61" s="1"/>
      <c r="BA61">
        <v>19</v>
      </c>
      <c r="BB61">
        <v>79936.81</v>
      </c>
      <c r="BC61" s="1" t="s">
        <v>134</v>
      </c>
      <c r="BD61">
        <v>14</v>
      </c>
      <c r="BE61" s="1" t="s">
        <v>298</v>
      </c>
      <c r="BF61" s="1" t="s">
        <v>176</v>
      </c>
      <c r="BG61">
        <v>0</v>
      </c>
      <c r="BH61" s="1"/>
      <c r="BI61" s="1" t="s">
        <v>140</v>
      </c>
      <c r="BJ61">
        <v>1200</v>
      </c>
      <c r="BK61" s="1" t="s">
        <v>307</v>
      </c>
      <c r="BM61" s="1"/>
      <c r="BO61" s="1"/>
      <c r="BP61">
        <v>50</v>
      </c>
      <c r="BQ61">
        <v>79936.81</v>
      </c>
      <c r="BR61">
        <v>79936.81</v>
      </c>
    </row>
    <row r="62" spans="1:70" x14ac:dyDescent="0.35">
      <c r="A62" s="1" t="s">
        <v>132</v>
      </c>
      <c r="B62" s="1" t="s">
        <v>133</v>
      </c>
      <c r="C62" s="1" t="s">
        <v>68</v>
      </c>
      <c r="D62">
        <v>1</v>
      </c>
      <c r="E62">
        <v>1</v>
      </c>
      <c r="F62" s="2">
        <v>43588.567928240744</v>
      </c>
      <c r="G62" s="3">
        <v>43525</v>
      </c>
      <c r="H62" s="3">
        <v>43555</v>
      </c>
      <c r="I62" s="1" t="s">
        <v>69</v>
      </c>
      <c r="J62">
        <v>4521</v>
      </c>
      <c r="K62">
        <v>0</v>
      </c>
      <c r="L62" s="1" t="s">
        <v>197</v>
      </c>
      <c r="M62">
        <v>140045209</v>
      </c>
      <c r="N62" s="1" t="s">
        <v>70</v>
      </c>
      <c r="O62" s="1" t="s">
        <v>71</v>
      </c>
      <c r="P62" s="1" t="s">
        <v>213</v>
      </c>
      <c r="Q62" s="1" t="s">
        <v>214</v>
      </c>
      <c r="R62" s="1" t="s">
        <v>215</v>
      </c>
      <c r="S62">
        <v>103</v>
      </c>
      <c r="T62" s="1" t="s">
        <v>73</v>
      </c>
      <c r="U62" s="1" t="s">
        <v>216</v>
      </c>
      <c r="V62" s="1" t="s">
        <v>73</v>
      </c>
      <c r="W62" s="1"/>
      <c r="X62" s="1"/>
      <c r="Y62" s="1"/>
      <c r="Z62" s="1"/>
      <c r="AB62" s="1"/>
      <c r="AD62" s="1"/>
      <c r="AE62" s="1"/>
      <c r="AF62" s="1"/>
      <c r="AO62" s="1"/>
      <c r="AQ62" s="1"/>
      <c r="AR62" s="1"/>
      <c r="AS62" s="1"/>
      <c r="AT62" s="1"/>
      <c r="AU62" s="3"/>
      <c r="AV62" s="3"/>
      <c r="AW62" s="3"/>
      <c r="AX62" s="1"/>
      <c r="AY62" s="1"/>
      <c r="BA62">
        <v>19</v>
      </c>
      <c r="BB62">
        <v>79936.81</v>
      </c>
      <c r="BC62" s="1" t="s">
        <v>134</v>
      </c>
      <c r="BD62">
        <v>15</v>
      </c>
      <c r="BE62" s="1" t="s">
        <v>299</v>
      </c>
      <c r="BF62" s="1" t="s">
        <v>135</v>
      </c>
      <c r="BG62">
        <v>21000</v>
      </c>
      <c r="BH62" s="1" t="s">
        <v>308</v>
      </c>
      <c r="BI62" s="1" t="s">
        <v>176</v>
      </c>
      <c r="BJ62">
        <v>0</v>
      </c>
      <c r="BK62" s="1"/>
      <c r="BM62" s="1"/>
      <c r="BO62" s="1"/>
      <c r="BP62">
        <v>50</v>
      </c>
      <c r="BQ62">
        <v>79936.81</v>
      </c>
      <c r="BR62">
        <v>79936.81</v>
      </c>
    </row>
    <row r="63" spans="1:70" x14ac:dyDescent="0.35">
      <c r="A63" s="1" t="s">
        <v>132</v>
      </c>
      <c r="B63" s="1" t="s">
        <v>133</v>
      </c>
      <c r="C63" s="1" t="s">
        <v>68</v>
      </c>
      <c r="D63">
        <v>1</v>
      </c>
      <c r="E63">
        <v>1</v>
      </c>
      <c r="F63" s="2">
        <v>43588.567928240744</v>
      </c>
      <c r="G63" s="3">
        <v>43525</v>
      </c>
      <c r="H63" s="3">
        <v>43555</v>
      </c>
      <c r="I63" s="1" t="s">
        <v>69</v>
      </c>
      <c r="J63">
        <v>4521</v>
      </c>
      <c r="K63">
        <v>0</v>
      </c>
      <c r="L63" s="1" t="s">
        <v>197</v>
      </c>
      <c r="M63">
        <v>140045209</v>
      </c>
      <c r="N63" s="1" t="s">
        <v>70</v>
      </c>
      <c r="O63" s="1" t="s">
        <v>71</v>
      </c>
      <c r="P63" s="1" t="s">
        <v>213</v>
      </c>
      <c r="Q63" s="1" t="s">
        <v>214</v>
      </c>
      <c r="R63" s="1" t="s">
        <v>215</v>
      </c>
      <c r="S63">
        <v>103</v>
      </c>
      <c r="T63" s="1" t="s">
        <v>73</v>
      </c>
      <c r="U63" s="1" t="s">
        <v>216</v>
      </c>
      <c r="V63" s="1" t="s">
        <v>73</v>
      </c>
      <c r="W63" s="1"/>
      <c r="X63" s="1"/>
      <c r="Y63" s="1"/>
      <c r="Z63" s="1"/>
      <c r="AB63" s="1"/>
      <c r="AD63" s="1"/>
      <c r="AE63" s="1"/>
      <c r="AF63" s="1"/>
      <c r="AO63" s="1"/>
      <c r="AQ63" s="1"/>
      <c r="AR63" s="1"/>
      <c r="AS63" s="1"/>
      <c r="AT63" s="1"/>
      <c r="AU63" s="3"/>
      <c r="AV63" s="3"/>
      <c r="AW63" s="3"/>
      <c r="AX63" s="1"/>
      <c r="AY63" s="1"/>
      <c r="BA63">
        <v>19</v>
      </c>
      <c r="BB63">
        <v>79936.81</v>
      </c>
      <c r="BC63" s="1" t="s">
        <v>134</v>
      </c>
      <c r="BD63">
        <v>16</v>
      </c>
      <c r="BE63" s="1" t="s">
        <v>299</v>
      </c>
      <c r="BF63" s="1" t="s">
        <v>176</v>
      </c>
      <c r="BG63">
        <v>0</v>
      </c>
      <c r="BH63" s="1"/>
      <c r="BI63" s="1" t="s">
        <v>221</v>
      </c>
      <c r="BJ63">
        <v>21000</v>
      </c>
      <c r="BK63" s="1" t="s">
        <v>308</v>
      </c>
      <c r="BM63" s="1"/>
      <c r="BO63" s="1"/>
      <c r="BP63">
        <v>50</v>
      </c>
      <c r="BQ63">
        <v>79936.81</v>
      </c>
      <c r="BR63">
        <v>79936.81</v>
      </c>
    </row>
    <row r="64" spans="1:70" x14ac:dyDescent="0.35">
      <c r="A64" s="1" t="s">
        <v>132</v>
      </c>
      <c r="B64" s="1" t="s">
        <v>133</v>
      </c>
      <c r="C64" s="1" t="s">
        <v>68</v>
      </c>
      <c r="D64">
        <v>1</v>
      </c>
      <c r="E64">
        <v>1</v>
      </c>
      <c r="F64" s="2">
        <v>43588.567928240744</v>
      </c>
      <c r="G64" s="3">
        <v>43525</v>
      </c>
      <c r="H64" s="3">
        <v>43555</v>
      </c>
      <c r="I64" s="1" t="s">
        <v>69</v>
      </c>
      <c r="J64">
        <v>4521</v>
      </c>
      <c r="K64">
        <v>0</v>
      </c>
      <c r="L64" s="1" t="s">
        <v>197</v>
      </c>
      <c r="M64">
        <v>140045209</v>
      </c>
      <c r="N64" s="1" t="s">
        <v>70</v>
      </c>
      <c r="O64" s="1" t="s">
        <v>71</v>
      </c>
      <c r="P64" s="1" t="s">
        <v>213</v>
      </c>
      <c r="Q64" s="1" t="s">
        <v>214</v>
      </c>
      <c r="R64" s="1" t="s">
        <v>215</v>
      </c>
      <c r="S64">
        <v>103</v>
      </c>
      <c r="T64" s="1" t="s">
        <v>73</v>
      </c>
      <c r="U64" s="1" t="s">
        <v>216</v>
      </c>
      <c r="V64" s="1" t="s">
        <v>73</v>
      </c>
      <c r="W64" s="1"/>
      <c r="X64" s="1"/>
      <c r="Y64" s="1"/>
      <c r="Z64" s="1"/>
      <c r="AB64" s="1"/>
      <c r="AD64" s="1"/>
      <c r="AE64" s="1"/>
      <c r="AF64" s="1"/>
      <c r="AO64" s="1"/>
      <c r="AQ64" s="1"/>
      <c r="AR64" s="1"/>
      <c r="AS64" s="1"/>
      <c r="AT64" s="1"/>
      <c r="AU64" s="3"/>
      <c r="AV64" s="3"/>
      <c r="AW64" s="3"/>
      <c r="AX64" s="1"/>
      <c r="AY64" s="1"/>
      <c r="BA64">
        <v>19</v>
      </c>
      <c r="BB64">
        <v>79936.81</v>
      </c>
      <c r="BC64" s="1" t="s">
        <v>134</v>
      </c>
      <c r="BD64">
        <v>17</v>
      </c>
      <c r="BE64" s="1" t="s">
        <v>299</v>
      </c>
      <c r="BF64" s="1" t="s">
        <v>223</v>
      </c>
      <c r="BG64">
        <v>4830</v>
      </c>
      <c r="BH64" s="1" t="s">
        <v>308</v>
      </c>
      <c r="BI64" s="1" t="s">
        <v>176</v>
      </c>
      <c r="BJ64">
        <v>0</v>
      </c>
      <c r="BK64" s="1"/>
      <c r="BM64" s="1"/>
      <c r="BO64" s="1"/>
      <c r="BP64">
        <v>50</v>
      </c>
      <c r="BQ64">
        <v>79936.81</v>
      </c>
      <c r="BR64">
        <v>79936.81</v>
      </c>
    </row>
    <row r="65" spans="1:70" x14ac:dyDescent="0.35">
      <c r="A65" s="1" t="s">
        <v>132</v>
      </c>
      <c r="B65" s="1" t="s">
        <v>133</v>
      </c>
      <c r="C65" s="1" t="s">
        <v>68</v>
      </c>
      <c r="D65">
        <v>1</v>
      </c>
      <c r="E65">
        <v>1</v>
      </c>
      <c r="F65" s="2">
        <v>43588.567928240744</v>
      </c>
      <c r="G65" s="3">
        <v>43525</v>
      </c>
      <c r="H65" s="3">
        <v>43555</v>
      </c>
      <c r="I65" s="1" t="s">
        <v>69</v>
      </c>
      <c r="J65">
        <v>4521</v>
      </c>
      <c r="K65">
        <v>0</v>
      </c>
      <c r="L65" s="1" t="s">
        <v>197</v>
      </c>
      <c r="M65">
        <v>140045209</v>
      </c>
      <c r="N65" s="1" t="s">
        <v>70</v>
      </c>
      <c r="O65" s="1" t="s">
        <v>71</v>
      </c>
      <c r="P65" s="1" t="s">
        <v>213</v>
      </c>
      <c r="Q65" s="1" t="s">
        <v>214</v>
      </c>
      <c r="R65" s="1" t="s">
        <v>215</v>
      </c>
      <c r="S65">
        <v>103</v>
      </c>
      <c r="T65" s="1" t="s">
        <v>73</v>
      </c>
      <c r="U65" s="1" t="s">
        <v>216</v>
      </c>
      <c r="V65" s="1" t="s">
        <v>73</v>
      </c>
      <c r="W65" s="1"/>
      <c r="X65" s="1"/>
      <c r="Y65" s="1"/>
      <c r="Z65" s="1"/>
      <c r="AB65" s="1"/>
      <c r="AD65" s="1"/>
      <c r="AE65" s="1"/>
      <c r="AF65" s="1"/>
      <c r="AO65" s="1"/>
      <c r="AQ65" s="1"/>
      <c r="AR65" s="1"/>
      <c r="AS65" s="1"/>
      <c r="AT65" s="1"/>
      <c r="AU65" s="3"/>
      <c r="AV65" s="3"/>
      <c r="AW65" s="3"/>
      <c r="AX65" s="1"/>
      <c r="AY65" s="1"/>
      <c r="BA65">
        <v>19</v>
      </c>
      <c r="BB65">
        <v>79936.81</v>
      </c>
      <c r="BC65" s="1" t="s">
        <v>134</v>
      </c>
      <c r="BD65">
        <v>18</v>
      </c>
      <c r="BE65" s="1" t="s">
        <v>299</v>
      </c>
      <c r="BF65" s="1" t="s">
        <v>176</v>
      </c>
      <c r="BG65">
        <v>0</v>
      </c>
      <c r="BH65" s="1"/>
      <c r="BI65" s="1" t="s">
        <v>139</v>
      </c>
      <c r="BJ65">
        <v>4830</v>
      </c>
      <c r="BK65" s="1" t="s">
        <v>308</v>
      </c>
      <c r="BM65" s="1"/>
      <c r="BO65" s="1"/>
      <c r="BP65">
        <v>50</v>
      </c>
      <c r="BQ65">
        <v>79936.81</v>
      </c>
      <c r="BR65">
        <v>79936.81</v>
      </c>
    </row>
    <row r="66" spans="1:70" x14ac:dyDescent="0.35">
      <c r="A66" s="1" t="s">
        <v>132</v>
      </c>
      <c r="B66" s="1" t="s">
        <v>133</v>
      </c>
      <c r="C66" s="1" t="s">
        <v>68</v>
      </c>
      <c r="D66">
        <v>1</v>
      </c>
      <c r="E66">
        <v>1</v>
      </c>
      <c r="F66" s="2">
        <v>43588.567928240744</v>
      </c>
      <c r="G66" s="3">
        <v>43525</v>
      </c>
      <c r="H66" s="3">
        <v>43555</v>
      </c>
      <c r="I66" s="1" t="s">
        <v>69</v>
      </c>
      <c r="J66">
        <v>4521</v>
      </c>
      <c r="K66">
        <v>0</v>
      </c>
      <c r="L66" s="1" t="s">
        <v>197</v>
      </c>
      <c r="M66">
        <v>140045209</v>
      </c>
      <c r="N66" s="1" t="s">
        <v>70</v>
      </c>
      <c r="O66" s="1" t="s">
        <v>71</v>
      </c>
      <c r="P66" s="1" t="s">
        <v>213</v>
      </c>
      <c r="Q66" s="1" t="s">
        <v>214</v>
      </c>
      <c r="R66" s="1" t="s">
        <v>215</v>
      </c>
      <c r="S66">
        <v>103</v>
      </c>
      <c r="T66" s="1" t="s">
        <v>73</v>
      </c>
      <c r="U66" s="1" t="s">
        <v>216</v>
      </c>
      <c r="V66" s="1" t="s">
        <v>73</v>
      </c>
      <c r="W66" s="1"/>
      <c r="X66" s="1"/>
      <c r="Y66" s="1"/>
      <c r="Z66" s="1"/>
      <c r="AB66" s="1"/>
      <c r="AD66" s="1"/>
      <c r="AE66" s="1"/>
      <c r="AF66" s="1"/>
      <c r="AO66" s="1"/>
      <c r="AQ66" s="1"/>
      <c r="AR66" s="1"/>
      <c r="AS66" s="1"/>
      <c r="AT66" s="1"/>
      <c r="AU66" s="3"/>
      <c r="AV66" s="3"/>
      <c r="AW66" s="3"/>
      <c r="AX66" s="1"/>
      <c r="AY66" s="1"/>
      <c r="BA66">
        <v>19</v>
      </c>
      <c r="BB66">
        <v>79936.81</v>
      </c>
      <c r="BC66" s="1" t="s">
        <v>134</v>
      </c>
      <c r="BD66">
        <v>19</v>
      </c>
      <c r="BE66" s="1" t="s">
        <v>300</v>
      </c>
      <c r="BF66" s="1" t="s">
        <v>219</v>
      </c>
      <c r="BG66">
        <v>6027</v>
      </c>
      <c r="BH66" s="1" t="s">
        <v>309</v>
      </c>
      <c r="BI66" s="1" t="s">
        <v>176</v>
      </c>
      <c r="BJ66">
        <v>0</v>
      </c>
      <c r="BK66" s="1"/>
      <c r="BM66" s="1"/>
      <c r="BO66" s="1"/>
      <c r="BP66">
        <v>50</v>
      </c>
      <c r="BQ66">
        <v>79936.81</v>
      </c>
      <c r="BR66">
        <v>79936.81</v>
      </c>
    </row>
    <row r="67" spans="1:70" x14ac:dyDescent="0.35">
      <c r="A67" s="1" t="s">
        <v>132</v>
      </c>
      <c r="B67" s="1" t="s">
        <v>133</v>
      </c>
      <c r="C67" s="1" t="s">
        <v>68</v>
      </c>
      <c r="D67">
        <v>1</v>
      </c>
      <c r="E67">
        <v>1</v>
      </c>
      <c r="F67" s="2">
        <v>43588.567928240744</v>
      </c>
      <c r="G67" s="3">
        <v>43525</v>
      </c>
      <c r="H67" s="3">
        <v>43555</v>
      </c>
      <c r="I67" s="1" t="s">
        <v>69</v>
      </c>
      <c r="J67">
        <v>4521</v>
      </c>
      <c r="K67">
        <v>0</v>
      </c>
      <c r="L67" s="1" t="s">
        <v>197</v>
      </c>
      <c r="M67">
        <v>140045209</v>
      </c>
      <c r="N67" s="1" t="s">
        <v>70</v>
      </c>
      <c r="O67" s="1" t="s">
        <v>71</v>
      </c>
      <c r="P67" s="1" t="s">
        <v>213</v>
      </c>
      <c r="Q67" s="1" t="s">
        <v>214</v>
      </c>
      <c r="R67" s="1" t="s">
        <v>215</v>
      </c>
      <c r="S67">
        <v>103</v>
      </c>
      <c r="T67" s="1" t="s">
        <v>73</v>
      </c>
      <c r="U67" s="1" t="s">
        <v>216</v>
      </c>
      <c r="V67" s="1" t="s">
        <v>73</v>
      </c>
      <c r="W67" s="1"/>
      <c r="X67" s="1"/>
      <c r="Y67" s="1"/>
      <c r="Z67" s="1"/>
      <c r="AB67" s="1"/>
      <c r="AD67" s="1"/>
      <c r="AE67" s="1"/>
      <c r="AF67" s="1"/>
      <c r="AO67" s="1"/>
      <c r="AQ67" s="1"/>
      <c r="AR67" s="1"/>
      <c r="AS67" s="1"/>
      <c r="AT67" s="1"/>
      <c r="AU67" s="3"/>
      <c r="AV67" s="3"/>
      <c r="AW67" s="3"/>
      <c r="AX67" s="1"/>
      <c r="AY67" s="1"/>
      <c r="BA67">
        <v>19</v>
      </c>
      <c r="BB67">
        <v>79936.81</v>
      </c>
      <c r="BC67" s="1" t="s">
        <v>134</v>
      </c>
      <c r="BD67">
        <v>20</v>
      </c>
      <c r="BE67" s="1" t="s">
        <v>300</v>
      </c>
      <c r="BF67" s="1" t="s">
        <v>176</v>
      </c>
      <c r="BG67">
        <v>0</v>
      </c>
      <c r="BH67" s="1"/>
      <c r="BI67" s="1" t="s">
        <v>235</v>
      </c>
      <c r="BJ67">
        <v>4900</v>
      </c>
      <c r="BK67" s="1" t="s">
        <v>309</v>
      </c>
      <c r="BM67" s="1"/>
      <c r="BO67" s="1"/>
      <c r="BP67">
        <v>50</v>
      </c>
      <c r="BQ67">
        <v>79936.81</v>
      </c>
      <c r="BR67">
        <v>79936.81</v>
      </c>
    </row>
    <row r="68" spans="1:70" x14ac:dyDescent="0.35">
      <c r="A68" s="1" t="s">
        <v>132</v>
      </c>
      <c r="B68" s="1" t="s">
        <v>133</v>
      </c>
      <c r="C68" s="1" t="s">
        <v>68</v>
      </c>
      <c r="D68">
        <v>1</v>
      </c>
      <c r="E68">
        <v>1</v>
      </c>
      <c r="F68" s="2">
        <v>43588.567928240744</v>
      </c>
      <c r="G68" s="3">
        <v>43525</v>
      </c>
      <c r="H68" s="3">
        <v>43555</v>
      </c>
      <c r="I68" s="1" t="s">
        <v>69</v>
      </c>
      <c r="J68">
        <v>4521</v>
      </c>
      <c r="K68">
        <v>0</v>
      </c>
      <c r="L68" s="1" t="s">
        <v>197</v>
      </c>
      <c r="M68">
        <v>140045209</v>
      </c>
      <c r="N68" s="1" t="s">
        <v>70</v>
      </c>
      <c r="O68" s="1" t="s">
        <v>71</v>
      </c>
      <c r="P68" s="1" t="s">
        <v>213</v>
      </c>
      <c r="Q68" s="1" t="s">
        <v>214</v>
      </c>
      <c r="R68" s="1" t="s">
        <v>215</v>
      </c>
      <c r="S68">
        <v>103</v>
      </c>
      <c r="T68" s="1" t="s">
        <v>73</v>
      </c>
      <c r="U68" s="1" t="s">
        <v>216</v>
      </c>
      <c r="V68" s="1" t="s">
        <v>73</v>
      </c>
      <c r="W68" s="1"/>
      <c r="X68" s="1"/>
      <c r="Y68" s="1"/>
      <c r="Z68" s="1"/>
      <c r="AB68" s="1"/>
      <c r="AD68" s="1"/>
      <c r="AE68" s="1"/>
      <c r="AF68" s="1"/>
      <c r="AO68" s="1"/>
      <c r="AQ68" s="1"/>
      <c r="AR68" s="1"/>
      <c r="AS68" s="1"/>
      <c r="AT68" s="1"/>
      <c r="AU68" s="3"/>
      <c r="AV68" s="3"/>
      <c r="AW68" s="3"/>
      <c r="AX68" s="1"/>
      <c r="AY68" s="1"/>
      <c r="BA68">
        <v>19</v>
      </c>
      <c r="BB68">
        <v>79936.81</v>
      </c>
      <c r="BC68" s="1" t="s">
        <v>134</v>
      </c>
      <c r="BD68">
        <v>21</v>
      </c>
      <c r="BE68" s="1" t="s">
        <v>300</v>
      </c>
      <c r="BF68" s="1" t="s">
        <v>176</v>
      </c>
      <c r="BG68">
        <v>0</v>
      </c>
      <c r="BH68" s="1"/>
      <c r="BI68" s="1" t="s">
        <v>138</v>
      </c>
      <c r="BJ68">
        <v>1127</v>
      </c>
      <c r="BK68" s="1" t="s">
        <v>309</v>
      </c>
      <c r="BM68" s="1"/>
      <c r="BO68" s="1"/>
      <c r="BP68">
        <v>50</v>
      </c>
      <c r="BQ68">
        <v>79936.81</v>
      </c>
      <c r="BR68">
        <v>79936.81</v>
      </c>
    </row>
    <row r="69" spans="1:70" x14ac:dyDescent="0.35">
      <c r="A69" s="1" t="s">
        <v>132</v>
      </c>
      <c r="B69" s="1" t="s">
        <v>133</v>
      </c>
      <c r="C69" s="1" t="s">
        <v>68</v>
      </c>
      <c r="D69">
        <v>1</v>
      </c>
      <c r="E69">
        <v>1</v>
      </c>
      <c r="F69" s="2">
        <v>43588.567928240744</v>
      </c>
      <c r="G69" s="3">
        <v>43525</v>
      </c>
      <c r="H69" s="3">
        <v>43555</v>
      </c>
      <c r="I69" s="1" t="s">
        <v>69</v>
      </c>
      <c r="J69">
        <v>4521</v>
      </c>
      <c r="K69">
        <v>0</v>
      </c>
      <c r="L69" s="1" t="s">
        <v>197</v>
      </c>
      <c r="M69">
        <v>140045209</v>
      </c>
      <c r="N69" s="1" t="s">
        <v>70</v>
      </c>
      <c r="O69" s="1" t="s">
        <v>71</v>
      </c>
      <c r="P69" s="1" t="s">
        <v>213</v>
      </c>
      <c r="Q69" s="1" t="s">
        <v>214</v>
      </c>
      <c r="R69" s="1" t="s">
        <v>215</v>
      </c>
      <c r="S69">
        <v>103</v>
      </c>
      <c r="T69" s="1" t="s">
        <v>73</v>
      </c>
      <c r="U69" s="1" t="s">
        <v>216</v>
      </c>
      <c r="V69" s="1" t="s">
        <v>73</v>
      </c>
      <c r="W69" s="1"/>
      <c r="X69" s="1"/>
      <c r="Y69" s="1"/>
      <c r="Z69" s="1"/>
      <c r="AB69" s="1"/>
      <c r="AD69" s="1"/>
      <c r="AE69" s="1"/>
      <c r="AF69" s="1"/>
      <c r="AO69" s="1"/>
      <c r="AQ69" s="1"/>
      <c r="AR69" s="1"/>
      <c r="AS69" s="1"/>
      <c r="AT69" s="1"/>
      <c r="AU69" s="3"/>
      <c r="AV69" s="3"/>
      <c r="AW69" s="3"/>
      <c r="AX69" s="1"/>
      <c r="AY69" s="1"/>
      <c r="BA69">
        <v>19</v>
      </c>
      <c r="BB69">
        <v>79936.81</v>
      </c>
      <c r="BC69" s="1" t="s">
        <v>134</v>
      </c>
      <c r="BD69">
        <v>22</v>
      </c>
      <c r="BE69" s="1" t="s">
        <v>301</v>
      </c>
      <c r="BF69" s="1" t="s">
        <v>135</v>
      </c>
      <c r="BG69">
        <v>21000</v>
      </c>
      <c r="BH69" s="1" t="s">
        <v>308</v>
      </c>
      <c r="BI69" s="1" t="s">
        <v>176</v>
      </c>
      <c r="BJ69">
        <v>0</v>
      </c>
      <c r="BK69" s="1"/>
      <c r="BM69" s="1"/>
      <c r="BO69" s="1"/>
      <c r="BP69">
        <v>50</v>
      </c>
      <c r="BQ69">
        <v>79936.81</v>
      </c>
      <c r="BR69">
        <v>79936.81</v>
      </c>
    </row>
    <row r="70" spans="1:70" x14ac:dyDescent="0.35">
      <c r="A70" s="1" t="s">
        <v>132</v>
      </c>
      <c r="B70" s="1" t="s">
        <v>133</v>
      </c>
      <c r="C70" s="1" t="s">
        <v>68</v>
      </c>
      <c r="D70">
        <v>1</v>
      </c>
      <c r="E70">
        <v>1</v>
      </c>
      <c r="F70" s="2">
        <v>43588.567928240744</v>
      </c>
      <c r="G70" s="3">
        <v>43525</v>
      </c>
      <c r="H70" s="3">
        <v>43555</v>
      </c>
      <c r="I70" s="1" t="s">
        <v>69</v>
      </c>
      <c r="J70">
        <v>4521</v>
      </c>
      <c r="K70">
        <v>0</v>
      </c>
      <c r="L70" s="1" t="s">
        <v>197</v>
      </c>
      <c r="M70">
        <v>140045209</v>
      </c>
      <c r="N70" s="1" t="s">
        <v>70</v>
      </c>
      <c r="O70" s="1" t="s">
        <v>71</v>
      </c>
      <c r="P70" s="1" t="s">
        <v>213</v>
      </c>
      <c r="Q70" s="1" t="s">
        <v>214</v>
      </c>
      <c r="R70" s="1" t="s">
        <v>215</v>
      </c>
      <c r="S70">
        <v>103</v>
      </c>
      <c r="T70" s="1" t="s">
        <v>73</v>
      </c>
      <c r="U70" s="1" t="s">
        <v>216</v>
      </c>
      <c r="V70" s="1" t="s">
        <v>73</v>
      </c>
      <c r="W70" s="1"/>
      <c r="X70" s="1"/>
      <c r="Y70" s="1"/>
      <c r="Z70" s="1"/>
      <c r="AB70" s="1"/>
      <c r="AD70" s="1"/>
      <c r="AE70" s="1"/>
      <c r="AF70" s="1"/>
      <c r="AO70" s="1"/>
      <c r="AQ70" s="1"/>
      <c r="AR70" s="1"/>
      <c r="AS70" s="1"/>
      <c r="AT70" s="1"/>
      <c r="AU70" s="3"/>
      <c r="AV70" s="3"/>
      <c r="AW70" s="3"/>
      <c r="AX70" s="1"/>
      <c r="AY70" s="1"/>
      <c r="BA70">
        <v>19</v>
      </c>
      <c r="BB70">
        <v>79936.81</v>
      </c>
      <c r="BC70" s="1" t="s">
        <v>134</v>
      </c>
      <c r="BD70">
        <v>23</v>
      </c>
      <c r="BE70" s="1" t="s">
        <v>301</v>
      </c>
      <c r="BF70" s="1" t="s">
        <v>176</v>
      </c>
      <c r="BG70">
        <v>0</v>
      </c>
      <c r="BH70" s="1"/>
      <c r="BI70" s="1" t="s">
        <v>221</v>
      </c>
      <c r="BJ70">
        <v>21000</v>
      </c>
      <c r="BK70" s="1" t="s">
        <v>308</v>
      </c>
      <c r="BM70" s="1"/>
      <c r="BO70" s="1"/>
      <c r="BP70">
        <v>50</v>
      </c>
      <c r="BQ70">
        <v>79936.81</v>
      </c>
      <c r="BR70">
        <v>79936.81</v>
      </c>
    </row>
    <row r="71" spans="1:70" x14ac:dyDescent="0.35">
      <c r="A71" s="1" t="s">
        <v>132</v>
      </c>
      <c r="B71" s="1" t="s">
        <v>133</v>
      </c>
      <c r="C71" s="1" t="s">
        <v>68</v>
      </c>
      <c r="D71">
        <v>1</v>
      </c>
      <c r="E71">
        <v>1</v>
      </c>
      <c r="F71" s="2">
        <v>43588.567928240744</v>
      </c>
      <c r="G71" s="3">
        <v>43525</v>
      </c>
      <c r="H71" s="3">
        <v>43555</v>
      </c>
      <c r="I71" s="1" t="s">
        <v>69</v>
      </c>
      <c r="J71">
        <v>4521</v>
      </c>
      <c r="K71">
        <v>0</v>
      </c>
      <c r="L71" s="1" t="s">
        <v>197</v>
      </c>
      <c r="M71">
        <v>140045209</v>
      </c>
      <c r="N71" s="1" t="s">
        <v>70</v>
      </c>
      <c r="O71" s="1" t="s">
        <v>71</v>
      </c>
      <c r="P71" s="1" t="s">
        <v>213</v>
      </c>
      <c r="Q71" s="1" t="s">
        <v>214</v>
      </c>
      <c r="R71" s="1" t="s">
        <v>215</v>
      </c>
      <c r="S71">
        <v>103</v>
      </c>
      <c r="T71" s="1" t="s">
        <v>73</v>
      </c>
      <c r="U71" s="1" t="s">
        <v>216</v>
      </c>
      <c r="V71" s="1" t="s">
        <v>73</v>
      </c>
      <c r="W71" s="1"/>
      <c r="X71" s="1"/>
      <c r="Y71" s="1"/>
      <c r="Z71" s="1"/>
      <c r="AB71" s="1"/>
      <c r="AD71" s="1"/>
      <c r="AE71" s="1"/>
      <c r="AF71" s="1"/>
      <c r="AO71" s="1"/>
      <c r="AQ71" s="1"/>
      <c r="AR71" s="1"/>
      <c r="AS71" s="1"/>
      <c r="AT71" s="1"/>
      <c r="AU71" s="3"/>
      <c r="AV71" s="3"/>
      <c r="AW71" s="3"/>
      <c r="AX71" s="1"/>
      <c r="AY71" s="1"/>
      <c r="BA71">
        <v>19</v>
      </c>
      <c r="BB71">
        <v>79936.81</v>
      </c>
      <c r="BC71" s="1" t="s">
        <v>134</v>
      </c>
      <c r="BD71">
        <v>24</v>
      </c>
      <c r="BE71" s="1" t="s">
        <v>301</v>
      </c>
      <c r="BF71" s="1" t="s">
        <v>225</v>
      </c>
      <c r="BG71">
        <v>4830</v>
      </c>
      <c r="BH71" s="1" t="s">
        <v>308</v>
      </c>
      <c r="BI71" s="1" t="s">
        <v>176</v>
      </c>
      <c r="BJ71">
        <v>0</v>
      </c>
      <c r="BK71" s="1"/>
      <c r="BM71" s="1"/>
      <c r="BO71" s="1"/>
      <c r="BP71">
        <v>50</v>
      </c>
      <c r="BQ71">
        <v>79936.81</v>
      </c>
      <c r="BR71">
        <v>79936.81</v>
      </c>
    </row>
    <row r="72" spans="1:70" x14ac:dyDescent="0.35">
      <c r="A72" s="1" t="s">
        <v>132</v>
      </c>
      <c r="B72" s="1" t="s">
        <v>133</v>
      </c>
      <c r="C72" s="1" t="s">
        <v>68</v>
      </c>
      <c r="D72">
        <v>1</v>
      </c>
      <c r="E72">
        <v>1</v>
      </c>
      <c r="F72" s="2">
        <v>43588.567928240744</v>
      </c>
      <c r="G72" s="3">
        <v>43525</v>
      </c>
      <c r="H72" s="3">
        <v>43555</v>
      </c>
      <c r="I72" s="1" t="s">
        <v>69</v>
      </c>
      <c r="J72">
        <v>4521</v>
      </c>
      <c r="K72">
        <v>0</v>
      </c>
      <c r="L72" s="1" t="s">
        <v>197</v>
      </c>
      <c r="M72">
        <v>140045209</v>
      </c>
      <c r="N72" s="1" t="s">
        <v>70</v>
      </c>
      <c r="O72" s="1" t="s">
        <v>71</v>
      </c>
      <c r="P72" s="1" t="s">
        <v>213</v>
      </c>
      <c r="Q72" s="1" t="s">
        <v>214</v>
      </c>
      <c r="R72" s="1" t="s">
        <v>215</v>
      </c>
      <c r="S72">
        <v>103</v>
      </c>
      <c r="T72" s="1" t="s">
        <v>73</v>
      </c>
      <c r="U72" s="1" t="s">
        <v>216</v>
      </c>
      <c r="V72" s="1" t="s">
        <v>73</v>
      </c>
      <c r="W72" s="1"/>
      <c r="X72" s="1"/>
      <c r="Y72" s="1"/>
      <c r="Z72" s="1"/>
      <c r="AB72" s="1"/>
      <c r="AD72" s="1"/>
      <c r="AE72" s="1"/>
      <c r="AF72" s="1"/>
      <c r="AO72" s="1"/>
      <c r="AQ72" s="1"/>
      <c r="AR72" s="1"/>
      <c r="AS72" s="1"/>
      <c r="AT72" s="1"/>
      <c r="AU72" s="3"/>
      <c r="AV72" s="3"/>
      <c r="AW72" s="3"/>
      <c r="AX72" s="1"/>
      <c r="AY72" s="1"/>
      <c r="BA72">
        <v>19</v>
      </c>
      <c r="BB72">
        <v>79936.81</v>
      </c>
      <c r="BC72" s="1" t="s">
        <v>134</v>
      </c>
      <c r="BD72">
        <v>25</v>
      </c>
      <c r="BE72" s="1" t="s">
        <v>301</v>
      </c>
      <c r="BF72" s="1" t="s">
        <v>176</v>
      </c>
      <c r="BG72">
        <v>0</v>
      </c>
      <c r="BH72" s="1"/>
      <c r="BI72" s="1" t="s">
        <v>139</v>
      </c>
      <c r="BJ72">
        <v>4830</v>
      </c>
      <c r="BK72" s="1" t="s">
        <v>308</v>
      </c>
      <c r="BM72" s="1"/>
      <c r="BO72" s="1"/>
      <c r="BP72">
        <v>50</v>
      </c>
      <c r="BQ72">
        <v>79936.81</v>
      </c>
      <c r="BR72">
        <v>79936.81</v>
      </c>
    </row>
    <row r="73" spans="1:70" x14ac:dyDescent="0.35">
      <c r="A73" s="1" t="s">
        <v>132</v>
      </c>
      <c r="B73" s="1" t="s">
        <v>133</v>
      </c>
      <c r="C73" s="1" t="s">
        <v>68</v>
      </c>
      <c r="D73">
        <v>1</v>
      </c>
      <c r="E73">
        <v>1</v>
      </c>
      <c r="F73" s="2">
        <v>43588.567928240744</v>
      </c>
      <c r="G73" s="3">
        <v>43525</v>
      </c>
      <c r="H73" s="3">
        <v>43555</v>
      </c>
      <c r="I73" s="1" t="s">
        <v>69</v>
      </c>
      <c r="J73">
        <v>4521</v>
      </c>
      <c r="K73">
        <v>0</v>
      </c>
      <c r="L73" s="1" t="s">
        <v>197</v>
      </c>
      <c r="M73">
        <v>140045209</v>
      </c>
      <c r="N73" s="1" t="s">
        <v>70</v>
      </c>
      <c r="O73" s="1" t="s">
        <v>71</v>
      </c>
      <c r="P73" s="1" t="s">
        <v>213</v>
      </c>
      <c r="Q73" s="1" t="s">
        <v>214</v>
      </c>
      <c r="R73" s="1" t="s">
        <v>215</v>
      </c>
      <c r="S73">
        <v>103</v>
      </c>
      <c r="T73" s="1" t="s">
        <v>73</v>
      </c>
      <c r="U73" s="1" t="s">
        <v>216</v>
      </c>
      <c r="V73" s="1" t="s">
        <v>73</v>
      </c>
      <c r="W73" s="1"/>
      <c r="X73" s="1"/>
      <c r="Y73" s="1"/>
      <c r="Z73" s="1"/>
      <c r="AB73" s="1"/>
      <c r="AD73" s="1"/>
      <c r="AE73" s="1"/>
      <c r="AF73" s="1"/>
      <c r="AO73" s="1"/>
      <c r="AQ73" s="1"/>
      <c r="AR73" s="1"/>
      <c r="AS73" s="1"/>
      <c r="AT73" s="1"/>
      <c r="AU73" s="3"/>
      <c r="AV73" s="3"/>
      <c r="AW73" s="3"/>
      <c r="AX73" s="1"/>
      <c r="AY73" s="1"/>
      <c r="BA73">
        <v>19</v>
      </c>
      <c r="BB73">
        <v>79936.81</v>
      </c>
      <c r="BC73" s="1" t="s">
        <v>134</v>
      </c>
      <c r="BD73">
        <v>26</v>
      </c>
      <c r="BE73" s="1" t="s">
        <v>302</v>
      </c>
      <c r="BF73" s="1" t="s">
        <v>135</v>
      </c>
      <c r="BG73">
        <v>-21000</v>
      </c>
      <c r="BH73" s="1" t="s">
        <v>308</v>
      </c>
      <c r="BI73" s="1" t="s">
        <v>176</v>
      </c>
      <c r="BJ73">
        <v>0</v>
      </c>
      <c r="BK73" s="1"/>
      <c r="BM73" s="1"/>
      <c r="BO73" s="1"/>
      <c r="BP73">
        <v>50</v>
      </c>
      <c r="BQ73">
        <v>79936.81</v>
      </c>
      <c r="BR73">
        <v>79936.81</v>
      </c>
    </row>
    <row r="74" spans="1:70" x14ac:dyDescent="0.35">
      <c r="A74" s="1" t="s">
        <v>132</v>
      </c>
      <c r="B74" s="1" t="s">
        <v>133</v>
      </c>
      <c r="C74" s="1" t="s">
        <v>68</v>
      </c>
      <c r="D74">
        <v>1</v>
      </c>
      <c r="E74">
        <v>1</v>
      </c>
      <c r="F74" s="2">
        <v>43588.567928240744</v>
      </c>
      <c r="G74" s="3">
        <v>43525</v>
      </c>
      <c r="H74" s="3">
        <v>43555</v>
      </c>
      <c r="I74" s="1" t="s">
        <v>69</v>
      </c>
      <c r="J74">
        <v>4521</v>
      </c>
      <c r="K74">
        <v>0</v>
      </c>
      <c r="L74" s="1" t="s">
        <v>197</v>
      </c>
      <c r="M74">
        <v>140045209</v>
      </c>
      <c r="N74" s="1" t="s">
        <v>70</v>
      </c>
      <c r="O74" s="1" t="s">
        <v>71</v>
      </c>
      <c r="P74" s="1" t="s">
        <v>213</v>
      </c>
      <c r="Q74" s="1" t="s">
        <v>214</v>
      </c>
      <c r="R74" s="1" t="s">
        <v>215</v>
      </c>
      <c r="S74">
        <v>103</v>
      </c>
      <c r="T74" s="1" t="s">
        <v>73</v>
      </c>
      <c r="U74" s="1" t="s">
        <v>216</v>
      </c>
      <c r="V74" s="1" t="s">
        <v>73</v>
      </c>
      <c r="W74" s="1"/>
      <c r="X74" s="1"/>
      <c r="Y74" s="1"/>
      <c r="Z74" s="1"/>
      <c r="AB74" s="1"/>
      <c r="AD74" s="1"/>
      <c r="AE74" s="1"/>
      <c r="AF74" s="1"/>
      <c r="AO74" s="1"/>
      <c r="AQ74" s="1"/>
      <c r="AR74" s="1"/>
      <c r="AS74" s="1"/>
      <c r="AT74" s="1"/>
      <c r="AU74" s="3"/>
      <c r="AV74" s="3"/>
      <c r="AW74" s="3"/>
      <c r="AX74" s="1"/>
      <c r="AY74" s="1"/>
      <c r="BA74">
        <v>19</v>
      </c>
      <c r="BB74">
        <v>79936.81</v>
      </c>
      <c r="BC74" s="1" t="s">
        <v>134</v>
      </c>
      <c r="BD74">
        <v>27</v>
      </c>
      <c r="BE74" s="1" t="s">
        <v>302</v>
      </c>
      <c r="BF74" s="1" t="s">
        <v>176</v>
      </c>
      <c r="BG74">
        <v>0</v>
      </c>
      <c r="BH74" s="1"/>
      <c r="BI74" s="1" t="s">
        <v>221</v>
      </c>
      <c r="BJ74">
        <v>-21000</v>
      </c>
      <c r="BK74" s="1" t="s">
        <v>308</v>
      </c>
      <c r="BM74" s="1"/>
      <c r="BO74" s="1"/>
      <c r="BP74">
        <v>50</v>
      </c>
      <c r="BQ74">
        <v>79936.81</v>
      </c>
      <c r="BR74">
        <v>79936.81</v>
      </c>
    </row>
    <row r="75" spans="1:70" x14ac:dyDescent="0.35">
      <c r="A75" s="1" t="s">
        <v>132</v>
      </c>
      <c r="B75" s="1" t="s">
        <v>133</v>
      </c>
      <c r="C75" s="1" t="s">
        <v>68</v>
      </c>
      <c r="D75">
        <v>1</v>
      </c>
      <c r="E75">
        <v>1</v>
      </c>
      <c r="F75" s="2">
        <v>43588.567928240744</v>
      </c>
      <c r="G75" s="3">
        <v>43525</v>
      </c>
      <c r="H75" s="3">
        <v>43555</v>
      </c>
      <c r="I75" s="1" t="s">
        <v>69</v>
      </c>
      <c r="J75">
        <v>4521</v>
      </c>
      <c r="K75">
        <v>0</v>
      </c>
      <c r="L75" s="1" t="s">
        <v>197</v>
      </c>
      <c r="M75">
        <v>140045209</v>
      </c>
      <c r="N75" s="1" t="s">
        <v>70</v>
      </c>
      <c r="O75" s="1" t="s">
        <v>71</v>
      </c>
      <c r="P75" s="1" t="s">
        <v>213</v>
      </c>
      <c r="Q75" s="1" t="s">
        <v>214</v>
      </c>
      <c r="R75" s="1" t="s">
        <v>215</v>
      </c>
      <c r="S75">
        <v>103</v>
      </c>
      <c r="T75" s="1" t="s">
        <v>73</v>
      </c>
      <c r="U75" s="1" t="s">
        <v>216</v>
      </c>
      <c r="V75" s="1" t="s">
        <v>73</v>
      </c>
      <c r="W75" s="1"/>
      <c r="X75" s="1"/>
      <c r="Y75" s="1"/>
      <c r="Z75" s="1"/>
      <c r="AB75" s="1"/>
      <c r="AD75" s="1"/>
      <c r="AE75" s="1"/>
      <c r="AF75" s="1"/>
      <c r="AO75" s="1"/>
      <c r="AQ75" s="1"/>
      <c r="AR75" s="1"/>
      <c r="AS75" s="1"/>
      <c r="AT75" s="1"/>
      <c r="AU75" s="3"/>
      <c r="AV75" s="3"/>
      <c r="AW75" s="3"/>
      <c r="AX75" s="1"/>
      <c r="AY75" s="1"/>
      <c r="BA75">
        <v>19</v>
      </c>
      <c r="BB75">
        <v>79936.81</v>
      </c>
      <c r="BC75" s="1" t="s">
        <v>134</v>
      </c>
      <c r="BD75">
        <v>28</v>
      </c>
      <c r="BE75" s="1" t="s">
        <v>302</v>
      </c>
      <c r="BF75" s="1" t="s">
        <v>223</v>
      </c>
      <c r="BG75">
        <v>-4830</v>
      </c>
      <c r="BH75" s="1" t="s">
        <v>308</v>
      </c>
      <c r="BI75" s="1" t="s">
        <v>176</v>
      </c>
      <c r="BJ75">
        <v>0</v>
      </c>
      <c r="BK75" s="1"/>
      <c r="BM75" s="1"/>
      <c r="BO75" s="1"/>
      <c r="BP75">
        <v>50</v>
      </c>
      <c r="BQ75">
        <v>79936.81</v>
      </c>
      <c r="BR75">
        <v>79936.81</v>
      </c>
    </row>
    <row r="76" spans="1:70" x14ac:dyDescent="0.35">
      <c r="A76" s="1" t="s">
        <v>132</v>
      </c>
      <c r="B76" s="1" t="s">
        <v>133</v>
      </c>
      <c r="C76" s="1" t="s">
        <v>68</v>
      </c>
      <c r="D76">
        <v>1</v>
      </c>
      <c r="E76">
        <v>1</v>
      </c>
      <c r="F76" s="2">
        <v>43588.567928240744</v>
      </c>
      <c r="G76" s="3">
        <v>43525</v>
      </c>
      <c r="H76" s="3">
        <v>43555</v>
      </c>
      <c r="I76" s="1" t="s">
        <v>69</v>
      </c>
      <c r="J76">
        <v>4521</v>
      </c>
      <c r="K76">
        <v>0</v>
      </c>
      <c r="L76" s="1" t="s">
        <v>197</v>
      </c>
      <c r="M76">
        <v>140045209</v>
      </c>
      <c r="N76" s="1" t="s">
        <v>70</v>
      </c>
      <c r="O76" s="1" t="s">
        <v>71</v>
      </c>
      <c r="P76" s="1" t="s">
        <v>213</v>
      </c>
      <c r="Q76" s="1" t="s">
        <v>214</v>
      </c>
      <c r="R76" s="1" t="s">
        <v>215</v>
      </c>
      <c r="S76">
        <v>103</v>
      </c>
      <c r="T76" s="1" t="s">
        <v>73</v>
      </c>
      <c r="U76" s="1" t="s">
        <v>216</v>
      </c>
      <c r="V76" s="1" t="s">
        <v>73</v>
      </c>
      <c r="W76" s="1"/>
      <c r="X76" s="1"/>
      <c r="Y76" s="1"/>
      <c r="Z76" s="1"/>
      <c r="AB76" s="1"/>
      <c r="AD76" s="1"/>
      <c r="AE76" s="1"/>
      <c r="AF76" s="1"/>
      <c r="AO76" s="1"/>
      <c r="AQ76" s="1"/>
      <c r="AR76" s="1"/>
      <c r="AS76" s="1"/>
      <c r="AT76" s="1"/>
      <c r="AU76" s="3"/>
      <c r="AV76" s="3"/>
      <c r="AW76" s="3"/>
      <c r="AX76" s="1"/>
      <c r="AY76" s="1"/>
      <c r="BA76">
        <v>19</v>
      </c>
      <c r="BB76">
        <v>79936.81</v>
      </c>
      <c r="BC76" s="1" t="s">
        <v>134</v>
      </c>
      <c r="BD76">
        <v>29</v>
      </c>
      <c r="BE76" s="1" t="s">
        <v>302</v>
      </c>
      <c r="BF76" s="1" t="s">
        <v>176</v>
      </c>
      <c r="BG76">
        <v>0</v>
      </c>
      <c r="BH76" s="1"/>
      <c r="BI76" s="1" t="s">
        <v>139</v>
      </c>
      <c r="BJ76">
        <v>-4830</v>
      </c>
      <c r="BK76" s="1" t="s">
        <v>308</v>
      </c>
      <c r="BM76" s="1"/>
      <c r="BO76" s="1"/>
      <c r="BP76">
        <v>50</v>
      </c>
      <c r="BQ76">
        <v>79936.81</v>
      </c>
      <c r="BR76">
        <v>79936.81</v>
      </c>
    </row>
    <row r="77" spans="1:70" x14ac:dyDescent="0.35">
      <c r="A77" s="1" t="s">
        <v>132</v>
      </c>
      <c r="B77" s="1" t="s">
        <v>133</v>
      </c>
      <c r="C77" s="1" t="s">
        <v>68</v>
      </c>
      <c r="D77">
        <v>1</v>
      </c>
      <c r="E77">
        <v>1</v>
      </c>
      <c r="F77" s="2">
        <v>43588.567928240744</v>
      </c>
      <c r="G77" s="3">
        <v>43525</v>
      </c>
      <c r="H77" s="3">
        <v>43555</v>
      </c>
      <c r="I77" s="1" t="s">
        <v>69</v>
      </c>
      <c r="J77">
        <v>4521</v>
      </c>
      <c r="K77">
        <v>0</v>
      </c>
      <c r="L77" s="1" t="s">
        <v>197</v>
      </c>
      <c r="M77">
        <v>140045209</v>
      </c>
      <c r="N77" s="1" t="s">
        <v>70</v>
      </c>
      <c r="O77" s="1" t="s">
        <v>71</v>
      </c>
      <c r="P77" s="1" t="s">
        <v>213</v>
      </c>
      <c r="Q77" s="1" t="s">
        <v>214</v>
      </c>
      <c r="R77" s="1" t="s">
        <v>215</v>
      </c>
      <c r="S77">
        <v>103</v>
      </c>
      <c r="T77" s="1" t="s">
        <v>73</v>
      </c>
      <c r="U77" s="1" t="s">
        <v>216</v>
      </c>
      <c r="V77" s="1" t="s">
        <v>73</v>
      </c>
      <c r="W77" s="1"/>
      <c r="X77" s="1"/>
      <c r="Y77" s="1"/>
      <c r="Z77" s="1"/>
      <c r="AB77" s="1"/>
      <c r="AD77" s="1"/>
      <c r="AE77" s="1"/>
      <c r="AF77" s="1"/>
      <c r="AO77" s="1"/>
      <c r="AQ77" s="1"/>
      <c r="AR77" s="1"/>
      <c r="AS77" s="1"/>
      <c r="AT77" s="1"/>
      <c r="AU77" s="3"/>
      <c r="AV77" s="3"/>
      <c r="AW77" s="3"/>
      <c r="AX77" s="1"/>
      <c r="AY77" s="1"/>
      <c r="BA77">
        <v>19</v>
      </c>
      <c r="BB77">
        <v>79936.81</v>
      </c>
      <c r="BC77" s="1" t="s">
        <v>134</v>
      </c>
      <c r="BD77">
        <v>30</v>
      </c>
      <c r="BE77" s="1" t="s">
        <v>303</v>
      </c>
      <c r="BF77" s="1" t="s">
        <v>136</v>
      </c>
      <c r="BG77">
        <v>2337</v>
      </c>
      <c r="BH77" s="1" t="s">
        <v>309</v>
      </c>
      <c r="BI77" s="1" t="s">
        <v>176</v>
      </c>
      <c r="BJ77">
        <v>0</v>
      </c>
      <c r="BK77" s="1"/>
      <c r="BM77" s="1"/>
      <c r="BO77" s="1"/>
      <c r="BP77">
        <v>50</v>
      </c>
      <c r="BQ77">
        <v>79936.81</v>
      </c>
      <c r="BR77">
        <v>79936.81</v>
      </c>
    </row>
    <row r="78" spans="1:70" x14ac:dyDescent="0.35">
      <c r="A78" s="1" t="s">
        <v>132</v>
      </c>
      <c r="B78" s="1" t="s">
        <v>133</v>
      </c>
      <c r="C78" s="1" t="s">
        <v>68</v>
      </c>
      <c r="D78">
        <v>1</v>
      </c>
      <c r="E78">
        <v>1</v>
      </c>
      <c r="F78" s="2">
        <v>43588.567928240744</v>
      </c>
      <c r="G78" s="3">
        <v>43525</v>
      </c>
      <c r="H78" s="3">
        <v>43555</v>
      </c>
      <c r="I78" s="1" t="s">
        <v>69</v>
      </c>
      <c r="J78">
        <v>4521</v>
      </c>
      <c r="K78">
        <v>0</v>
      </c>
      <c r="L78" s="1" t="s">
        <v>197</v>
      </c>
      <c r="M78">
        <v>140045209</v>
      </c>
      <c r="N78" s="1" t="s">
        <v>70</v>
      </c>
      <c r="O78" s="1" t="s">
        <v>71</v>
      </c>
      <c r="P78" s="1" t="s">
        <v>213</v>
      </c>
      <c r="Q78" s="1" t="s">
        <v>214</v>
      </c>
      <c r="R78" s="1" t="s">
        <v>215</v>
      </c>
      <c r="S78">
        <v>103</v>
      </c>
      <c r="T78" s="1" t="s">
        <v>73</v>
      </c>
      <c r="U78" s="1" t="s">
        <v>216</v>
      </c>
      <c r="V78" s="1" t="s">
        <v>73</v>
      </c>
      <c r="W78" s="1"/>
      <c r="X78" s="1"/>
      <c r="Y78" s="1"/>
      <c r="Z78" s="1"/>
      <c r="AB78" s="1"/>
      <c r="AD78" s="1"/>
      <c r="AE78" s="1"/>
      <c r="AF78" s="1"/>
      <c r="AO78" s="1"/>
      <c r="AQ78" s="1"/>
      <c r="AR78" s="1"/>
      <c r="AS78" s="1"/>
      <c r="AT78" s="1"/>
      <c r="AU78" s="3"/>
      <c r="AV78" s="3"/>
      <c r="AW78" s="3"/>
      <c r="AX78" s="1"/>
      <c r="AY78" s="1"/>
      <c r="BA78">
        <v>19</v>
      </c>
      <c r="BB78">
        <v>79936.81</v>
      </c>
      <c r="BC78" s="1" t="s">
        <v>134</v>
      </c>
      <c r="BD78">
        <v>31</v>
      </c>
      <c r="BE78" s="1" t="s">
        <v>303</v>
      </c>
      <c r="BF78" s="1" t="s">
        <v>176</v>
      </c>
      <c r="BG78">
        <v>0</v>
      </c>
      <c r="BH78" s="1"/>
      <c r="BI78" s="1" t="s">
        <v>235</v>
      </c>
      <c r="BJ78">
        <v>1900</v>
      </c>
      <c r="BK78" s="1" t="s">
        <v>309</v>
      </c>
      <c r="BM78" s="1"/>
      <c r="BO78" s="1"/>
      <c r="BP78">
        <v>50</v>
      </c>
      <c r="BQ78">
        <v>79936.81</v>
      </c>
      <c r="BR78">
        <v>79936.81</v>
      </c>
    </row>
    <row r="79" spans="1:70" x14ac:dyDescent="0.35">
      <c r="A79" s="1" t="s">
        <v>132</v>
      </c>
      <c r="B79" s="1" t="s">
        <v>133</v>
      </c>
      <c r="C79" s="1" t="s">
        <v>68</v>
      </c>
      <c r="D79">
        <v>1</v>
      </c>
      <c r="E79">
        <v>1</v>
      </c>
      <c r="F79" s="2">
        <v>43588.567928240744</v>
      </c>
      <c r="G79" s="3">
        <v>43525</v>
      </c>
      <c r="H79" s="3">
        <v>43555</v>
      </c>
      <c r="I79" s="1" t="s">
        <v>69</v>
      </c>
      <c r="J79">
        <v>4521</v>
      </c>
      <c r="K79">
        <v>0</v>
      </c>
      <c r="L79" s="1" t="s">
        <v>197</v>
      </c>
      <c r="M79">
        <v>140045209</v>
      </c>
      <c r="N79" s="1" t="s">
        <v>70</v>
      </c>
      <c r="O79" s="1" t="s">
        <v>71</v>
      </c>
      <c r="P79" s="1" t="s">
        <v>213</v>
      </c>
      <c r="Q79" s="1" t="s">
        <v>214</v>
      </c>
      <c r="R79" s="1" t="s">
        <v>215</v>
      </c>
      <c r="S79">
        <v>103</v>
      </c>
      <c r="T79" s="1" t="s">
        <v>73</v>
      </c>
      <c r="U79" s="1" t="s">
        <v>216</v>
      </c>
      <c r="V79" s="1" t="s">
        <v>73</v>
      </c>
      <c r="W79" s="1"/>
      <c r="X79" s="1"/>
      <c r="Y79" s="1"/>
      <c r="Z79" s="1"/>
      <c r="AB79" s="1"/>
      <c r="AD79" s="1"/>
      <c r="AE79" s="1"/>
      <c r="AF79" s="1"/>
      <c r="AO79" s="1"/>
      <c r="AQ79" s="1"/>
      <c r="AR79" s="1"/>
      <c r="AS79" s="1"/>
      <c r="AT79" s="1"/>
      <c r="AU79" s="3"/>
      <c r="AV79" s="3"/>
      <c r="AW79" s="3"/>
      <c r="AX79" s="1"/>
      <c r="AY79" s="1"/>
      <c r="BA79">
        <v>19</v>
      </c>
      <c r="BB79">
        <v>79936.81</v>
      </c>
      <c r="BC79" s="1" t="s">
        <v>134</v>
      </c>
      <c r="BD79">
        <v>32</v>
      </c>
      <c r="BE79" s="1" t="s">
        <v>303</v>
      </c>
      <c r="BF79" s="1" t="s">
        <v>176</v>
      </c>
      <c r="BG79">
        <v>0</v>
      </c>
      <c r="BH79" s="1"/>
      <c r="BI79" s="1" t="s">
        <v>138</v>
      </c>
      <c r="BJ79">
        <v>437</v>
      </c>
      <c r="BK79" s="1" t="s">
        <v>309</v>
      </c>
      <c r="BM79" s="1"/>
      <c r="BO79" s="1"/>
      <c r="BP79">
        <v>50</v>
      </c>
      <c r="BQ79">
        <v>79936.81</v>
      </c>
      <c r="BR79">
        <v>79936.81</v>
      </c>
    </row>
    <row r="80" spans="1:70" x14ac:dyDescent="0.35">
      <c r="A80" s="1" t="s">
        <v>132</v>
      </c>
      <c r="B80" s="1" t="s">
        <v>133</v>
      </c>
      <c r="C80" s="1" t="s">
        <v>68</v>
      </c>
      <c r="D80">
        <v>1</v>
      </c>
      <c r="E80">
        <v>1</v>
      </c>
      <c r="F80" s="2">
        <v>43588.567928240744</v>
      </c>
      <c r="G80" s="3">
        <v>43525</v>
      </c>
      <c r="H80" s="3">
        <v>43555</v>
      </c>
      <c r="I80" s="1" t="s">
        <v>69</v>
      </c>
      <c r="J80">
        <v>4521</v>
      </c>
      <c r="K80">
        <v>0</v>
      </c>
      <c r="L80" s="1" t="s">
        <v>197</v>
      </c>
      <c r="M80">
        <v>140045209</v>
      </c>
      <c r="N80" s="1" t="s">
        <v>70</v>
      </c>
      <c r="O80" s="1" t="s">
        <v>71</v>
      </c>
      <c r="P80" s="1" t="s">
        <v>213</v>
      </c>
      <c r="Q80" s="1" t="s">
        <v>214</v>
      </c>
      <c r="R80" s="1" t="s">
        <v>215</v>
      </c>
      <c r="S80">
        <v>103</v>
      </c>
      <c r="T80" s="1" t="s">
        <v>73</v>
      </c>
      <c r="U80" s="1" t="s">
        <v>216</v>
      </c>
      <c r="V80" s="1" t="s">
        <v>73</v>
      </c>
      <c r="W80" s="1"/>
      <c r="X80" s="1"/>
      <c r="Y80" s="1"/>
      <c r="Z80" s="1"/>
      <c r="AB80" s="1"/>
      <c r="AD80" s="1"/>
      <c r="AE80" s="1"/>
      <c r="AF80" s="1"/>
      <c r="AO80" s="1"/>
      <c r="AQ80" s="1"/>
      <c r="AR80" s="1"/>
      <c r="AS80" s="1"/>
      <c r="AT80" s="1"/>
      <c r="AU80" s="3"/>
      <c r="AV80" s="3"/>
      <c r="AW80" s="3"/>
      <c r="AX80" s="1"/>
      <c r="AY80" s="1"/>
      <c r="BA80">
        <v>19</v>
      </c>
      <c r="BB80">
        <v>79936.81</v>
      </c>
      <c r="BC80" s="1" t="s">
        <v>134</v>
      </c>
      <c r="BD80">
        <v>33</v>
      </c>
      <c r="BE80" s="1" t="s">
        <v>304</v>
      </c>
      <c r="BF80" s="1" t="s">
        <v>217</v>
      </c>
      <c r="BG80">
        <v>4784.7</v>
      </c>
      <c r="BH80" s="1" t="s">
        <v>309</v>
      </c>
      <c r="BI80" s="1" t="s">
        <v>176</v>
      </c>
      <c r="BJ80">
        <v>0</v>
      </c>
      <c r="BK80" s="1"/>
      <c r="BM80" s="1"/>
      <c r="BO80" s="1"/>
      <c r="BP80">
        <v>50</v>
      </c>
      <c r="BQ80">
        <v>79936.81</v>
      </c>
      <c r="BR80">
        <v>79936.81</v>
      </c>
    </row>
    <row r="81" spans="1:70" x14ac:dyDescent="0.35">
      <c r="A81" s="1" t="s">
        <v>132</v>
      </c>
      <c r="B81" s="1" t="s">
        <v>133</v>
      </c>
      <c r="C81" s="1" t="s">
        <v>68</v>
      </c>
      <c r="D81">
        <v>1</v>
      </c>
      <c r="E81">
        <v>1</v>
      </c>
      <c r="F81" s="2">
        <v>43588.567928240744</v>
      </c>
      <c r="G81" s="3">
        <v>43525</v>
      </c>
      <c r="H81" s="3">
        <v>43555</v>
      </c>
      <c r="I81" s="1" t="s">
        <v>69</v>
      </c>
      <c r="J81">
        <v>4521</v>
      </c>
      <c r="K81">
        <v>0</v>
      </c>
      <c r="L81" s="1" t="s">
        <v>197</v>
      </c>
      <c r="M81">
        <v>140045209</v>
      </c>
      <c r="N81" s="1" t="s">
        <v>70</v>
      </c>
      <c r="O81" s="1" t="s">
        <v>71</v>
      </c>
      <c r="P81" s="1" t="s">
        <v>213</v>
      </c>
      <c r="Q81" s="1" t="s">
        <v>214</v>
      </c>
      <c r="R81" s="1" t="s">
        <v>215</v>
      </c>
      <c r="S81">
        <v>103</v>
      </c>
      <c r="T81" s="1" t="s">
        <v>73</v>
      </c>
      <c r="U81" s="1" t="s">
        <v>216</v>
      </c>
      <c r="V81" s="1" t="s">
        <v>73</v>
      </c>
      <c r="W81" s="1"/>
      <c r="X81" s="1"/>
      <c r="Y81" s="1"/>
      <c r="Z81" s="1"/>
      <c r="AB81" s="1"/>
      <c r="AD81" s="1"/>
      <c r="AE81" s="1"/>
      <c r="AF81" s="1"/>
      <c r="AO81" s="1"/>
      <c r="AQ81" s="1"/>
      <c r="AR81" s="1"/>
      <c r="AS81" s="1"/>
      <c r="AT81" s="1"/>
      <c r="AU81" s="3"/>
      <c r="AV81" s="3"/>
      <c r="AW81" s="3"/>
      <c r="AX81" s="1"/>
      <c r="AY81" s="1"/>
      <c r="BA81">
        <v>19</v>
      </c>
      <c r="BB81">
        <v>79936.81</v>
      </c>
      <c r="BC81" s="1" t="s">
        <v>134</v>
      </c>
      <c r="BD81">
        <v>34</v>
      </c>
      <c r="BE81" s="1" t="s">
        <v>304</v>
      </c>
      <c r="BF81" s="1" t="s">
        <v>176</v>
      </c>
      <c r="BG81">
        <v>0</v>
      </c>
      <c r="BH81" s="1"/>
      <c r="BI81" s="1" t="s">
        <v>235</v>
      </c>
      <c r="BJ81">
        <v>3890</v>
      </c>
      <c r="BK81" s="1" t="s">
        <v>309</v>
      </c>
      <c r="BM81" s="1"/>
      <c r="BO81" s="1"/>
      <c r="BP81">
        <v>50</v>
      </c>
      <c r="BQ81">
        <v>79936.81</v>
      </c>
      <c r="BR81">
        <v>79936.81</v>
      </c>
    </row>
    <row r="82" spans="1:70" x14ac:dyDescent="0.35">
      <c r="A82" s="1" t="s">
        <v>132</v>
      </c>
      <c r="B82" s="1" t="s">
        <v>133</v>
      </c>
      <c r="C82" s="1" t="s">
        <v>68</v>
      </c>
      <c r="D82">
        <v>1</v>
      </c>
      <c r="E82">
        <v>1</v>
      </c>
      <c r="F82" s="2">
        <v>43588.567928240744</v>
      </c>
      <c r="G82" s="3">
        <v>43525</v>
      </c>
      <c r="H82" s="3">
        <v>43555</v>
      </c>
      <c r="I82" s="1" t="s">
        <v>69</v>
      </c>
      <c r="J82">
        <v>4521</v>
      </c>
      <c r="K82">
        <v>0</v>
      </c>
      <c r="L82" s="1" t="s">
        <v>197</v>
      </c>
      <c r="M82">
        <v>140045209</v>
      </c>
      <c r="N82" s="1" t="s">
        <v>70</v>
      </c>
      <c r="O82" s="1" t="s">
        <v>71</v>
      </c>
      <c r="P82" s="1" t="s">
        <v>213</v>
      </c>
      <c r="Q82" s="1" t="s">
        <v>214</v>
      </c>
      <c r="R82" s="1" t="s">
        <v>215</v>
      </c>
      <c r="S82">
        <v>103</v>
      </c>
      <c r="T82" s="1" t="s">
        <v>73</v>
      </c>
      <c r="U82" s="1" t="s">
        <v>216</v>
      </c>
      <c r="V82" s="1" t="s">
        <v>73</v>
      </c>
      <c r="W82" s="1"/>
      <c r="X82" s="1"/>
      <c r="Y82" s="1"/>
      <c r="Z82" s="1"/>
      <c r="AB82" s="1"/>
      <c r="AD82" s="1"/>
      <c r="AE82" s="1"/>
      <c r="AF82" s="1"/>
      <c r="AO82" s="1"/>
      <c r="AQ82" s="1"/>
      <c r="AR82" s="1"/>
      <c r="AS82" s="1"/>
      <c r="AT82" s="1"/>
      <c r="AU82" s="3"/>
      <c r="AV82" s="3"/>
      <c r="AW82" s="3"/>
      <c r="AX82" s="1"/>
      <c r="AY82" s="1"/>
      <c r="BA82">
        <v>19</v>
      </c>
      <c r="BB82">
        <v>79936.81</v>
      </c>
      <c r="BC82" s="1" t="s">
        <v>134</v>
      </c>
      <c r="BD82">
        <v>35</v>
      </c>
      <c r="BE82" s="1" t="s">
        <v>304</v>
      </c>
      <c r="BF82" s="1" t="s">
        <v>176</v>
      </c>
      <c r="BG82">
        <v>0</v>
      </c>
      <c r="BH82" s="1"/>
      <c r="BI82" s="1" t="s">
        <v>138</v>
      </c>
      <c r="BJ82">
        <v>894.7</v>
      </c>
      <c r="BK82" s="1" t="s">
        <v>309</v>
      </c>
      <c r="BM82" s="1"/>
      <c r="BO82" s="1"/>
      <c r="BP82">
        <v>50</v>
      </c>
      <c r="BQ82">
        <v>79936.81</v>
      </c>
      <c r="BR82">
        <v>79936.81</v>
      </c>
    </row>
    <row r="83" spans="1:70" x14ac:dyDescent="0.35">
      <c r="A83" s="1" t="s">
        <v>132</v>
      </c>
      <c r="B83" s="1" t="s">
        <v>133</v>
      </c>
      <c r="C83" s="1" t="s">
        <v>68</v>
      </c>
      <c r="D83">
        <v>1</v>
      </c>
      <c r="E83">
        <v>1</v>
      </c>
      <c r="F83" s="2">
        <v>43588.567928240744</v>
      </c>
      <c r="G83" s="3">
        <v>43525</v>
      </c>
      <c r="H83" s="3">
        <v>43555</v>
      </c>
      <c r="I83" s="1" t="s">
        <v>69</v>
      </c>
      <c r="J83">
        <v>4521</v>
      </c>
      <c r="K83">
        <v>0</v>
      </c>
      <c r="L83" s="1" t="s">
        <v>197</v>
      </c>
      <c r="M83">
        <v>140045209</v>
      </c>
      <c r="N83" s="1" t="s">
        <v>70</v>
      </c>
      <c r="O83" s="1" t="s">
        <v>71</v>
      </c>
      <c r="P83" s="1" t="s">
        <v>213</v>
      </c>
      <c r="Q83" s="1" t="s">
        <v>214</v>
      </c>
      <c r="R83" s="1" t="s">
        <v>215</v>
      </c>
      <c r="S83">
        <v>103</v>
      </c>
      <c r="T83" s="1" t="s">
        <v>73</v>
      </c>
      <c r="U83" s="1" t="s">
        <v>216</v>
      </c>
      <c r="V83" s="1" t="s">
        <v>73</v>
      </c>
      <c r="W83" s="1"/>
      <c r="X83" s="1"/>
      <c r="Y83" s="1"/>
      <c r="Z83" s="1"/>
      <c r="AB83" s="1"/>
      <c r="AD83" s="1"/>
      <c r="AE83" s="1"/>
      <c r="AF83" s="1"/>
      <c r="AO83" s="1"/>
      <c r="AQ83" s="1"/>
      <c r="AR83" s="1"/>
      <c r="AS83" s="1"/>
      <c r="AT83" s="1"/>
      <c r="AU83" s="3"/>
      <c r="AV83" s="3"/>
      <c r="AW83" s="3"/>
      <c r="AX83" s="1"/>
      <c r="AY83" s="1"/>
      <c r="BA83">
        <v>19</v>
      </c>
      <c r="BB83">
        <v>79936.81</v>
      </c>
      <c r="BC83" s="1" t="s">
        <v>134</v>
      </c>
      <c r="BD83">
        <v>36</v>
      </c>
      <c r="BE83" s="1" t="s">
        <v>305</v>
      </c>
      <c r="BF83" s="1" t="s">
        <v>220</v>
      </c>
      <c r="BG83">
        <v>5809.38</v>
      </c>
      <c r="BH83" s="1" t="s">
        <v>309</v>
      </c>
      <c r="BI83" s="1" t="s">
        <v>176</v>
      </c>
      <c r="BJ83">
        <v>0</v>
      </c>
      <c r="BK83" s="1"/>
      <c r="BL83">
        <v>1353</v>
      </c>
      <c r="BM83" s="1" t="s">
        <v>177</v>
      </c>
      <c r="BO83" s="1"/>
      <c r="BP83">
        <v>50</v>
      </c>
      <c r="BQ83">
        <v>79936.81</v>
      </c>
      <c r="BR83">
        <v>79936.81</v>
      </c>
    </row>
    <row r="84" spans="1:70" x14ac:dyDescent="0.35">
      <c r="A84" s="1" t="s">
        <v>132</v>
      </c>
      <c r="B84" s="1" t="s">
        <v>133</v>
      </c>
      <c r="C84" s="1" t="s">
        <v>68</v>
      </c>
      <c r="D84">
        <v>1</v>
      </c>
      <c r="E84">
        <v>1</v>
      </c>
      <c r="F84" s="2">
        <v>43588.567928240744</v>
      </c>
      <c r="G84" s="3">
        <v>43525</v>
      </c>
      <c r="H84" s="3">
        <v>43555</v>
      </c>
      <c r="I84" s="1" t="s">
        <v>69</v>
      </c>
      <c r="J84">
        <v>4521</v>
      </c>
      <c r="K84">
        <v>0</v>
      </c>
      <c r="L84" s="1" t="s">
        <v>197</v>
      </c>
      <c r="M84">
        <v>140045209</v>
      </c>
      <c r="N84" s="1" t="s">
        <v>70</v>
      </c>
      <c r="O84" s="1" t="s">
        <v>71</v>
      </c>
      <c r="P84" s="1" t="s">
        <v>213</v>
      </c>
      <c r="Q84" s="1" t="s">
        <v>214</v>
      </c>
      <c r="R84" s="1" t="s">
        <v>215</v>
      </c>
      <c r="S84">
        <v>103</v>
      </c>
      <c r="T84" s="1" t="s">
        <v>73</v>
      </c>
      <c r="U84" s="1" t="s">
        <v>216</v>
      </c>
      <c r="V84" s="1" t="s">
        <v>73</v>
      </c>
      <c r="W84" s="1"/>
      <c r="X84" s="1"/>
      <c r="Y84" s="1"/>
      <c r="Z84" s="1"/>
      <c r="AB84" s="1"/>
      <c r="AD84" s="1"/>
      <c r="AE84" s="1"/>
      <c r="AF84" s="1"/>
      <c r="AO84" s="1"/>
      <c r="AQ84" s="1"/>
      <c r="AR84" s="1"/>
      <c r="AS84" s="1"/>
      <c r="AT84" s="1"/>
      <c r="AU84" s="3"/>
      <c r="AV84" s="3"/>
      <c r="AW84" s="3"/>
      <c r="AX84" s="1"/>
      <c r="AY84" s="1"/>
      <c r="BA84">
        <v>19</v>
      </c>
      <c r="BB84">
        <v>79936.81</v>
      </c>
      <c r="BC84" s="1" t="s">
        <v>134</v>
      </c>
      <c r="BD84">
        <v>37</v>
      </c>
      <c r="BE84" s="1" t="s">
        <v>305</v>
      </c>
      <c r="BF84" s="1" t="s">
        <v>176</v>
      </c>
      <c r="BG84">
        <v>0</v>
      </c>
      <c r="BH84" s="1"/>
      <c r="BI84" s="1" t="s">
        <v>235</v>
      </c>
      <c r="BJ84">
        <v>4723.07</v>
      </c>
      <c r="BK84" s="1" t="s">
        <v>309</v>
      </c>
      <c r="BM84" s="1"/>
      <c r="BN84">
        <v>1100</v>
      </c>
      <c r="BO84" s="1" t="s">
        <v>177</v>
      </c>
      <c r="BP84">
        <v>50</v>
      </c>
      <c r="BQ84">
        <v>79936.81</v>
      </c>
      <c r="BR84">
        <v>79936.81</v>
      </c>
    </row>
    <row r="85" spans="1:70" x14ac:dyDescent="0.35">
      <c r="A85" s="1" t="s">
        <v>132</v>
      </c>
      <c r="B85" s="1" t="s">
        <v>133</v>
      </c>
      <c r="C85" s="1" t="s">
        <v>68</v>
      </c>
      <c r="D85">
        <v>1</v>
      </c>
      <c r="E85">
        <v>1</v>
      </c>
      <c r="F85" s="2">
        <v>43588.567928240744</v>
      </c>
      <c r="G85" s="3">
        <v>43525</v>
      </c>
      <c r="H85" s="3">
        <v>43555</v>
      </c>
      <c r="I85" s="1" t="s">
        <v>69</v>
      </c>
      <c r="J85">
        <v>4521</v>
      </c>
      <c r="K85">
        <v>0</v>
      </c>
      <c r="L85" s="1" t="s">
        <v>197</v>
      </c>
      <c r="M85">
        <v>140045209</v>
      </c>
      <c r="N85" s="1" t="s">
        <v>70</v>
      </c>
      <c r="O85" s="1" t="s">
        <v>71</v>
      </c>
      <c r="P85" s="1" t="s">
        <v>213</v>
      </c>
      <c r="Q85" s="1" t="s">
        <v>214</v>
      </c>
      <c r="R85" s="1" t="s">
        <v>215</v>
      </c>
      <c r="S85">
        <v>103</v>
      </c>
      <c r="T85" s="1" t="s">
        <v>73</v>
      </c>
      <c r="U85" s="1" t="s">
        <v>216</v>
      </c>
      <c r="V85" s="1" t="s">
        <v>73</v>
      </c>
      <c r="W85" s="1"/>
      <c r="X85" s="1"/>
      <c r="Y85" s="1"/>
      <c r="Z85" s="1"/>
      <c r="AB85" s="1"/>
      <c r="AD85" s="1"/>
      <c r="AE85" s="1"/>
      <c r="AF85" s="1"/>
      <c r="AO85" s="1"/>
      <c r="AQ85" s="1"/>
      <c r="AR85" s="1"/>
      <c r="AS85" s="1"/>
      <c r="AT85" s="1"/>
      <c r="AU85" s="3"/>
      <c r="AV85" s="3"/>
      <c r="AW85" s="3"/>
      <c r="AX85" s="1"/>
      <c r="AY85" s="1"/>
      <c r="BA85">
        <v>19</v>
      </c>
      <c r="BB85">
        <v>79936.81</v>
      </c>
      <c r="BC85" s="1" t="s">
        <v>134</v>
      </c>
      <c r="BD85">
        <v>38</v>
      </c>
      <c r="BE85" s="1" t="s">
        <v>305</v>
      </c>
      <c r="BF85" s="1" t="s">
        <v>176</v>
      </c>
      <c r="BG85">
        <v>0</v>
      </c>
      <c r="BH85" s="1"/>
      <c r="BI85" s="1" t="s">
        <v>138</v>
      </c>
      <c r="BJ85">
        <v>1086.31</v>
      </c>
      <c r="BK85" s="1" t="s">
        <v>309</v>
      </c>
      <c r="BM85" s="1"/>
      <c r="BN85">
        <v>253</v>
      </c>
      <c r="BO85" s="1" t="s">
        <v>177</v>
      </c>
      <c r="BP85">
        <v>50</v>
      </c>
      <c r="BQ85">
        <v>79936.81</v>
      </c>
      <c r="BR85">
        <v>79936.81</v>
      </c>
    </row>
    <row r="86" spans="1:70" x14ac:dyDescent="0.35">
      <c r="A86" s="1" t="s">
        <v>132</v>
      </c>
      <c r="B86" s="1" t="s">
        <v>133</v>
      </c>
      <c r="C86" s="1" t="s">
        <v>68</v>
      </c>
      <c r="D86">
        <v>1</v>
      </c>
      <c r="E86">
        <v>1</v>
      </c>
      <c r="F86" s="2">
        <v>43588.567928240744</v>
      </c>
      <c r="G86" s="3">
        <v>43525</v>
      </c>
      <c r="H86" s="3">
        <v>43555</v>
      </c>
      <c r="I86" s="1" t="s">
        <v>69</v>
      </c>
      <c r="J86">
        <v>4521</v>
      </c>
      <c r="K86">
        <v>0</v>
      </c>
      <c r="L86" s="1" t="s">
        <v>197</v>
      </c>
      <c r="M86">
        <v>140045209</v>
      </c>
      <c r="N86" s="1" t="s">
        <v>70</v>
      </c>
      <c r="O86" s="1" t="s">
        <v>71</v>
      </c>
      <c r="P86" s="1" t="s">
        <v>213</v>
      </c>
      <c r="Q86" s="1" t="s">
        <v>214</v>
      </c>
      <c r="R86" s="1" t="s">
        <v>215</v>
      </c>
      <c r="S86">
        <v>103</v>
      </c>
      <c r="T86" s="1" t="s">
        <v>73</v>
      </c>
      <c r="U86" s="1" t="s">
        <v>216</v>
      </c>
      <c r="V86" s="1" t="s">
        <v>73</v>
      </c>
      <c r="W86" s="1"/>
      <c r="X86" s="1"/>
      <c r="Y86" s="1"/>
      <c r="Z86" s="1"/>
      <c r="AB86" s="1"/>
      <c r="AD86" s="1"/>
      <c r="AE86" s="1"/>
      <c r="AF86" s="1"/>
      <c r="AO86" s="1"/>
      <c r="AQ86" s="1"/>
      <c r="AR86" s="1"/>
      <c r="AS86" s="1"/>
      <c r="AT86" s="1"/>
      <c r="AU86" s="3"/>
      <c r="AV86" s="3"/>
      <c r="AW86" s="3"/>
      <c r="AX86" s="1"/>
      <c r="AY86" s="1"/>
      <c r="BA86">
        <v>19</v>
      </c>
      <c r="BB86">
        <v>79936.81</v>
      </c>
      <c r="BC86" s="1" t="s">
        <v>134</v>
      </c>
      <c r="BD86">
        <v>39</v>
      </c>
      <c r="BE86" s="1" t="s">
        <v>319</v>
      </c>
      <c r="BF86" s="1" t="s">
        <v>229</v>
      </c>
      <c r="BG86">
        <v>2052.8000000000002</v>
      </c>
      <c r="BH86" s="1" t="s">
        <v>208</v>
      </c>
      <c r="BI86" s="1" t="s">
        <v>176</v>
      </c>
      <c r="BJ86">
        <v>0</v>
      </c>
      <c r="BK86" s="1"/>
      <c r="BM86" s="1"/>
      <c r="BO86" s="1"/>
      <c r="BP86">
        <v>50</v>
      </c>
      <c r="BQ86">
        <v>79936.81</v>
      </c>
      <c r="BR86">
        <v>79936.81</v>
      </c>
    </row>
    <row r="87" spans="1:70" x14ac:dyDescent="0.35">
      <c r="A87" s="1" t="s">
        <v>132</v>
      </c>
      <c r="B87" s="1" t="s">
        <v>133</v>
      </c>
      <c r="C87" s="1" t="s">
        <v>68</v>
      </c>
      <c r="D87">
        <v>1</v>
      </c>
      <c r="E87">
        <v>1</v>
      </c>
      <c r="F87" s="2">
        <v>43588.567928240744</v>
      </c>
      <c r="G87" s="3">
        <v>43525</v>
      </c>
      <c r="H87" s="3">
        <v>43555</v>
      </c>
      <c r="I87" s="1" t="s">
        <v>69</v>
      </c>
      <c r="J87">
        <v>4521</v>
      </c>
      <c r="K87">
        <v>0</v>
      </c>
      <c r="L87" s="1" t="s">
        <v>197</v>
      </c>
      <c r="M87">
        <v>140045209</v>
      </c>
      <c r="N87" s="1" t="s">
        <v>70</v>
      </c>
      <c r="O87" s="1" t="s">
        <v>71</v>
      </c>
      <c r="P87" s="1" t="s">
        <v>213</v>
      </c>
      <c r="Q87" s="1" t="s">
        <v>214</v>
      </c>
      <c r="R87" s="1" t="s">
        <v>215</v>
      </c>
      <c r="S87">
        <v>103</v>
      </c>
      <c r="T87" s="1" t="s">
        <v>73</v>
      </c>
      <c r="U87" s="1" t="s">
        <v>216</v>
      </c>
      <c r="V87" s="1" t="s">
        <v>73</v>
      </c>
      <c r="W87" s="1"/>
      <c r="X87" s="1"/>
      <c r="Y87" s="1"/>
      <c r="Z87" s="1"/>
      <c r="AB87" s="1"/>
      <c r="AD87" s="1"/>
      <c r="AE87" s="1"/>
      <c r="AF87" s="1"/>
      <c r="AO87" s="1"/>
      <c r="AQ87" s="1"/>
      <c r="AR87" s="1"/>
      <c r="AS87" s="1"/>
      <c r="AT87" s="1"/>
      <c r="AU87" s="3"/>
      <c r="AV87" s="3"/>
      <c r="AW87" s="3"/>
      <c r="AX87" s="1"/>
      <c r="AY87" s="1"/>
      <c r="BA87">
        <v>19</v>
      </c>
      <c r="BB87">
        <v>79936.81</v>
      </c>
      <c r="BC87" s="1" t="s">
        <v>134</v>
      </c>
      <c r="BD87">
        <v>40</v>
      </c>
      <c r="BE87" s="1" t="s">
        <v>319</v>
      </c>
      <c r="BF87" s="1" t="s">
        <v>176</v>
      </c>
      <c r="BG87">
        <v>0</v>
      </c>
      <c r="BH87" s="1"/>
      <c r="BI87" s="1" t="s">
        <v>226</v>
      </c>
      <c r="BJ87">
        <v>2052.8000000000002</v>
      </c>
      <c r="BK87" s="1" t="s">
        <v>208</v>
      </c>
      <c r="BM87" s="1"/>
      <c r="BO87" s="1"/>
      <c r="BP87">
        <v>50</v>
      </c>
      <c r="BQ87">
        <v>79936.81</v>
      </c>
      <c r="BR87">
        <v>79936.81</v>
      </c>
    </row>
    <row r="88" spans="1:70" x14ac:dyDescent="0.35">
      <c r="A88" s="1" t="s">
        <v>132</v>
      </c>
      <c r="B88" s="1" t="s">
        <v>133</v>
      </c>
      <c r="C88" s="1" t="s">
        <v>68</v>
      </c>
      <c r="D88">
        <v>1</v>
      </c>
      <c r="E88">
        <v>1</v>
      </c>
      <c r="F88" s="2">
        <v>43588.567928240744</v>
      </c>
      <c r="G88" s="3">
        <v>43525</v>
      </c>
      <c r="H88" s="3">
        <v>43555</v>
      </c>
      <c r="I88" s="1" t="s">
        <v>69</v>
      </c>
      <c r="J88">
        <v>4521</v>
      </c>
      <c r="K88">
        <v>0</v>
      </c>
      <c r="L88" s="1" t="s">
        <v>197</v>
      </c>
      <c r="M88">
        <v>140045209</v>
      </c>
      <c r="N88" s="1" t="s">
        <v>70</v>
      </c>
      <c r="O88" s="1" t="s">
        <v>71</v>
      </c>
      <c r="P88" s="1" t="s">
        <v>213</v>
      </c>
      <c r="Q88" s="1" t="s">
        <v>214</v>
      </c>
      <c r="R88" s="1" t="s">
        <v>215</v>
      </c>
      <c r="S88">
        <v>103</v>
      </c>
      <c r="T88" s="1" t="s">
        <v>73</v>
      </c>
      <c r="U88" s="1" t="s">
        <v>216</v>
      </c>
      <c r="V88" s="1" t="s">
        <v>73</v>
      </c>
      <c r="W88" s="1"/>
      <c r="X88" s="1"/>
      <c r="Y88" s="1"/>
      <c r="Z88" s="1"/>
      <c r="AB88" s="1"/>
      <c r="AD88" s="1"/>
      <c r="AE88" s="1"/>
      <c r="AF88" s="1"/>
      <c r="AO88" s="1"/>
      <c r="AQ88" s="1"/>
      <c r="AR88" s="1"/>
      <c r="AS88" s="1"/>
      <c r="AT88" s="1"/>
      <c r="AU88" s="3"/>
      <c r="AV88" s="3"/>
      <c r="AW88" s="3"/>
      <c r="AX88" s="1"/>
      <c r="AY88" s="1"/>
      <c r="BA88">
        <v>19</v>
      </c>
      <c r="BB88">
        <v>79936.81</v>
      </c>
      <c r="BC88" s="1" t="s">
        <v>134</v>
      </c>
      <c r="BD88">
        <v>41</v>
      </c>
      <c r="BE88" s="1" t="s">
        <v>320</v>
      </c>
      <c r="BF88" s="1" t="s">
        <v>229</v>
      </c>
      <c r="BG88">
        <v>7390.08</v>
      </c>
      <c r="BH88" s="1" t="s">
        <v>209</v>
      </c>
      <c r="BI88" s="1" t="s">
        <v>176</v>
      </c>
      <c r="BJ88">
        <v>0</v>
      </c>
      <c r="BK88" s="1"/>
      <c r="BM88" s="1"/>
      <c r="BO88" s="1"/>
      <c r="BP88">
        <v>50</v>
      </c>
      <c r="BQ88">
        <v>79936.81</v>
      </c>
      <c r="BR88">
        <v>79936.81</v>
      </c>
    </row>
    <row r="89" spans="1:70" x14ac:dyDescent="0.35">
      <c r="A89" s="1" t="s">
        <v>132</v>
      </c>
      <c r="B89" s="1" t="s">
        <v>133</v>
      </c>
      <c r="C89" s="1" t="s">
        <v>68</v>
      </c>
      <c r="D89">
        <v>1</v>
      </c>
      <c r="E89">
        <v>1</v>
      </c>
      <c r="F89" s="2">
        <v>43588.567928240744</v>
      </c>
      <c r="G89" s="3">
        <v>43525</v>
      </c>
      <c r="H89" s="3">
        <v>43555</v>
      </c>
      <c r="I89" s="1" t="s">
        <v>69</v>
      </c>
      <c r="J89">
        <v>4521</v>
      </c>
      <c r="K89">
        <v>0</v>
      </c>
      <c r="L89" s="1" t="s">
        <v>197</v>
      </c>
      <c r="M89">
        <v>140045209</v>
      </c>
      <c r="N89" s="1" t="s">
        <v>70</v>
      </c>
      <c r="O89" s="1" t="s">
        <v>71</v>
      </c>
      <c r="P89" s="1" t="s">
        <v>213</v>
      </c>
      <c r="Q89" s="1" t="s">
        <v>214</v>
      </c>
      <c r="R89" s="1" t="s">
        <v>215</v>
      </c>
      <c r="S89">
        <v>103</v>
      </c>
      <c r="T89" s="1" t="s">
        <v>73</v>
      </c>
      <c r="U89" s="1" t="s">
        <v>216</v>
      </c>
      <c r="V89" s="1" t="s">
        <v>73</v>
      </c>
      <c r="W89" s="1"/>
      <c r="X89" s="1"/>
      <c r="Y89" s="1"/>
      <c r="Z89" s="1"/>
      <c r="AB89" s="1"/>
      <c r="AD89" s="1"/>
      <c r="AE89" s="1"/>
      <c r="AF89" s="1"/>
      <c r="AO89" s="1"/>
      <c r="AQ89" s="1"/>
      <c r="AR89" s="1"/>
      <c r="AS89" s="1"/>
      <c r="AT89" s="1"/>
      <c r="AU89" s="3"/>
      <c r="AV89" s="3"/>
      <c r="AW89" s="3"/>
      <c r="AX89" s="1"/>
      <c r="AY89" s="1"/>
      <c r="BA89">
        <v>19</v>
      </c>
      <c r="BB89">
        <v>79936.81</v>
      </c>
      <c r="BC89" s="1" t="s">
        <v>134</v>
      </c>
      <c r="BD89">
        <v>42</v>
      </c>
      <c r="BE89" s="1" t="s">
        <v>320</v>
      </c>
      <c r="BF89" s="1" t="s">
        <v>176</v>
      </c>
      <c r="BG89">
        <v>0</v>
      </c>
      <c r="BH89" s="1"/>
      <c r="BI89" s="1" t="s">
        <v>226</v>
      </c>
      <c r="BJ89">
        <v>7390.08</v>
      </c>
      <c r="BK89" s="1" t="s">
        <v>209</v>
      </c>
      <c r="BM89" s="1"/>
      <c r="BO89" s="1"/>
      <c r="BP89">
        <v>50</v>
      </c>
      <c r="BQ89">
        <v>79936.81</v>
      </c>
      <c r="BR89">
        <v>79936.81</v>
      </c>
    </row>
    <row r="90" spans="1:70" x14ac:dyDescent="0.35">
      <c r="A90" s="1" t="s">
        <v>132</v>
      </c>
      <c r="B90" s="1" t="s">
        <v>133</v>
      </c>
      <c r="C90" s="1" t="s">
        <v>68</v>
      </c>
      <c r="D90">
        <v>1</v>
      </c>
      <c r="E90">
        <v>1</v>
      </c>
      <c r="F90" s="2">
        <v>43588.567928240744</v>
      </c>
      <c r="G90" s="3">
        <v>43525</v>
      </c>
      <c r="H90" s="3">
        <v>43555</v>
      </c>
      <c r="I90" s="1" t="s">
        <v>69</v>
      </c>
      <c r="J90">
        <v>4521</v>
      </c>
      <c r="K90">
        <v>0</v>
      </c>
      <c r="L90" s="1" t="s">
        <v>197</v>
      </c>
      <c r="M90">
        <v>140045209</v>
      </c>
      <c r="N90" s="1" t="s">
        <v>70</v>
      </c>
      <c r="O90" s="1" t="s">
        <v>71</v>
      </c>
      <c r="P90" s="1" t="s">
        <v>213</v>
      </c>
      <c r="Q90" s="1" t="s">
        <v>214</v>
      </c>
      <c r="R90" s="1" t="s">
        <v>215</v>
      </c>
      <c r="S90">
        <v>103</v>
      </c>
      <c r="T90" s="1" t="s">
        <v>73</v>
      </c>
      <c r="U90" s="1" t="s">
        <v>216</v>
      </c>
      <c r="V90" s="1" t="s">
        <v>73</v>
      </c>
      <c r="W90" s="1"/>
      <c r="X90" s="1"/>
      <c r="Y90" s="1"/>
      <c r="Z90" s="1"/>
      <c r="AB90" s="1"/>
      <c r="AD90" s="1"/>
      <c r="AE90" s="1"/>
      <c r="AF90" s="1"/>
      <c r="AO90" s="1"/>
      <c r="AQ90" s="1"/>
      <c r="AR90" s="1"/>
      <c r="AS90" s="1"/>
      <c r="AT90" s="1"/>
      <c r="AU90" s="3"/>
      <c r="AV90" s="3"/>
      <c r="AW90" s="3"/>
      <c r="AX90" s="1"/>
      <c r="AY90" s="1"/>
      <c r="BA90">
        <v>19</v>
      </c>
      <c r="BB90">
        <v>79936.81</v>
      </c>
      <c r="BC90" s="1" t="s">
        <v>134</v>
      </c>
      <c r="BD90">
        <v>43</v>
      </c>
      <c r="BE90" s="1" t="s">
        <v>321</v>
      </c>
      <c r="BF90" s="1" t="s">
        <v>229</v>
      </c>
      <c r="BG90">
        <v>1418.07</v>
      </c>
      <c r="BH90" s="1" t="s">
        <v>210</v>
      </c>
      <c r="BI90" s="1" t="s">
        <v>176</v>
      </c>
      <c r="BJ90">
        <v>0</v>
      </c>
      <c r="BK90" s="1"/>
      <c r="BM90" s="1"/>
      <c r="BO90" s="1"/>
      <c r="BP90">
        <v>50</v>
      </c>
      <c r="BQ90">
        <v>79936.81</v>
      </c>
      <c r="BR90">
        <v>79936.81</v>
      </c>
    </row>
    <row r="91" spans="1:70" x14ac:dyDescent="0.35">
      <c r="A91" s="1" t="s">
        <v>132</v>
      </c>
      <c r="B91" s="1" t="s">
        <v>133</v>
      </c>
      <c r="C91" s="1" t="s">
        <v>68</v>
      </c>
      <c r="D91">
        <v>1</v>
      </c>
      <c r="E91">
        <v>1</v>
      </c>
      <c r="F91" s="2">
        <v>43588.567928240744</v>
      </c>
      <c r="G91" s="3">
        <v>43525</v>
      </c>
      <c r="H91" s="3">
        <v>43555</v>
      </c>
      <c r="I91" s="1" t="s">
        <v>69</v>
      </c>
      <c r="J91">
        <v>4521</v>
      </c>
      <c r="K91">
        <v>0</v>
      </c>
      <c r="L91" s="1" t="s">
        <v>197</v>
      </c>
      <c r="M91">
        <v>140045209</v>
      </c>
      <c r="N91" s="1" t="s">
        <v>70</v>
      </c>
      <c r="O91" s="1" t="s">
        <v>71</v>
      </c>
      <c r="P91" s="1" t="s">
        <v>213</v>
      </c>
      <c r="Q91" s="1" t="s">
        <v>214</v>
      </c>
      <c r="R91" s="1" t="s">
        <v>215</v>
      </c>
      <c r="S91">
        <v>103</v>
      </c>
      <c r="T91" s="1" t="s">
        <v>73</v>
      </c>
      <c r="U91" s="1" t="s">
        <v>216</v>
      </c>
      <c r="V91" s="1" t="s">
        <v>73</v>
      </c>
      <c r="W91" s="1"/>
      <c r="X91" s="1"/>
      <c r="Y91" s="1"/>
      <c r="Z91" s="1"/>
      <c r="AB91" s="1"/>
      <c r="AD91" s="1"/>
      <c r="AE91" s="1"/>
      <c r="AF91" s="1"/>
      <c r="AO91" s="1"/>
      <c r="AQ91" s="1"/>
      <c r="AR91" s="1"/>
      <c r="AS91" s="1"/>
      <c r="AT91" s="1"/>
      <c r="AU91" s="3"/>
      <c r="AV91" s="3"/>
      <c r="AW91" s="3"/>
      <c r="AX91" s="1"/>
      <c r="AY91" s="1"/>
      <c r="BA91">
        <v>19</v>
      </c>
      <c r="BB91">
        <v>79936.81</v>
      </c>
      <c r="BC91" s="1" t="s">
        <v>134</v>
      </c>
      <c r="BD91">
        <v>44</v>
      </c>
      <c r="BE91" s="1" t="s">
        <v>321</v>
      </c>
      <c r="BF91" s="1" t="s">
        <v>176</v>
      </c>
      <c r="BG91">
        <v>0</v>
      </c>
      <c r="BH91" s="1"/>
      <c r="BI91" s="1" t="s">
        <v>226</v>
      </c>
      <c r="BJ91">
        <v>1418.07</v>
      </c>
      <c r="BK91" s="1" t="s">
        <v>210</v>
      </c>
      <c r="BM91" s="1"/>
      <c r="BO91" s="1"/>
      <c r="BP91">
        <v>50</v>
      </c>
      <c r="BQ91">
        <v>79936.81</v>
      </c>
      <c r="BR91">
        <v>79936.81</v>
      </c>
    </row>
    <row r="92" spans="1:70" x14ac:dyDescent="0.35">
      <c r="A92" s="1" t="s">
        <v>132</v>
      </c>
      <c r="B92" s="1" t="s">
        <v>133</v>
      </c>
      <c r="C92" s="1" t="s">
        <v>68</v>
      </c>
      <c r="D92">
        <v>1</v>
      </c>
      <c r="E92">
        <v>1</v>
      </c>
      <c r="F92" s="2">
        <v>43588.567928240744</v>
      </c>
      <c r="G92" s="3">
        <v>43525</v>
      </c>
      <c r="H92" s="3">
        <v>43555</v>
      </c>
      <c r="I92" s="1" t="s">
        <v>69</v>
      </c>
      <c r="J92">
        <v>4521</v>
      </c>
      <c r="K92">
        <v>0</v>
      </c>
      <c r="L92" s="1" t="s">
        <v>197</v>
      </c>
      <c r="M92">
        <v>140045209</v>
      </c>
      <c r="N92" s="1" t="s">
        <v>70</v>
      </c>
      <c r="O92" s="1" t="s">
        <v>71</v>
      </c>
      <c r="P92" s="1" t="s">
        <v>213</v>
      </c>
      <c r="Q92" s="1" t="s">
        <v>214</v>
      </c>
      <c r="R92" s="1" t="s">
        <v>215</v>
      </c>
      <c r="S92">
        <v>103</v>
      </c>
      <c r="T92" s="1" t="s">
        <v>73</v>
      </c>
      <c r="U92" s="1" t="s">
        <v>216</v>
      </c>
      <c r="V92" s="1" t="s">
        <v>73</v>
      </c>
      <c r="W92" s="1"/>
      <c r="X92" s="1"/>
      <c r="Y92" s="1"/>
      <c r="Z92" s="1"/>
      <c r="AB92" s="1"/>
      <c r="AD92" s="1"/>
      <c r="AE92" s="1"/>
      <c r="AF92" s="1"/>
      <c r="AO92" s="1"/>
      <c r="AQ92" s="1"/>
      <c r="AR92" s="1"/>
      <c r="AS92" s="1"/>
      <c r="AT92" s="1"/>
      <c r="AU92" s="3"/>
      <c r="AV92" s="3"/>
      <c r="AW92" s="3"/>
      <c r="AX92" s="1"/>
      <c r="AY92" s="1"/>
      <c r="BA92">
        <v>19</v>
      </c>
      <c r="BB92">
        <v>79936.81</v>
      </c>
      <c r="BC92" s="1" t="s">
        <v>134</v>
      </c>
      <c r="BD92">
        <v>45</v>
      </c>
      <c r="BE92" s="1" t="s">
        <v>322</v>
      </c>
      <c r="BF92" s="1" t="s">
        <v>230</v>
      </c>
      <c r="BG92">
        <v>410.56</v>
      </c>
      <c r="BH92" s="1" t="s">
        <v>208</v>
      </c>
      <c r="BI92" s="1" t="s">
        <v>176</v>
      </c>
      <c r="BJ92">
        <v>0</v>
      </c>
      <c r="BK92" s="1"/>
      <c r="BM92" s="1"/>
      <c r="BO92" s="1"/>
      <c r="BP92">
        <v>50</v>
      </c>
      <c r="BQ92">
        <v>79936.81</v>
      </c>
      <c r="BR92">
        <v>79936.81</v>
      </c>
    </row>
    <row r="93" spans="1:70" x14ac:dyDescent="0.35">
      <c r="A93" s="1" t="s">
        <v>132</v>
      </c>
      <c r="B93" s="1" t="s">
        <v>133</v>
      </c>
      <c r="C93" s="1" t="s">
        <v>68</v>
      </c>
      <c r="D93">
        <v>1</v>
      </c>
      <c r="E93">
        <v>1</v>
      </c>
      <c r="F93" s="2">
        <v>43588.567928240744</v>
      </c>
      <c r="G93" s="3">
        <v>43525</v>
      </c>
      <c r="H93" s="3">
        <v>43555</v>
      </c>
      <c r="I93" s="1" t="s">
        <v>69</v>
      </c>
      <c r="J93">
        <v>4521</v>
      </c>
      <c r="K93">
        <v>0</v>
      </c>
      <c r="L93" s="1" t="s">
        <v>197</v>
      </c>
      <c r="M93">
        <v>140045209</v>
      </c>
      <c r="N93" s="1" t="s">
        <v>70</v>
      </c>
      <c r="O93" s="1" t="s">
        <v>71</v>
      </c>
      <c r="P93" s="1" t="s">
        <v>213</v>
      </c>
      <c r="Q93" s="1" t="s">
        <v>214</v>
      </c>
      <c r="R93" s="1" t="s">
        <v>215</v>
      </c>
      <c r="S93">
        <v>103</v>
      </c>
      <c r="T93" s="1" t="s">
        <v>73</v>
      </c>
      <c r="U93" s="1" t="s">
        <v>216</v>
      </c>
      <c r="V93" s="1" t="s">
        <v>73</v>
      </c>
      <c r="W93" s="1"/>
      <c r="X93" s="1"/>
      <c r="Y93" s="1"/>
      <c r="Z93" s="1"/>
      <c r="AB93" s="1"/>
      <c r="AD93" s="1"/>
      <c r="AE93" s="1"/>
      <c r="AF93" s="1"/>
      <c r="AO93" s="1"/>
      <c r="AQ93" s="1"/>
      <c r="AR93" s="1"/>
      <c r="AS93" s="1"/>
      <c r="AT93" s="1"/>
      <c r="AU93" s="3"/>
      <c r="AV93" s="3"/>
      <c r="AW93" s="3"/>
      <c r="AX93" s="1"/>
      <c r="AY93" s="1"/>
      <c r="BA93">
        <v>19</v>
      </c>
      <c r="BB93">
        <v>79936.81</v>
      </c>
      <c r="BC93" s="1" t="s">
        <v>134</v>
      </c>
      <c r="BD93">
        <v>46</v>
      </c>
      <c r="BE93" s="1" t="s">
        <v>322</v>
      </c>
      <c r="BF93" s="1" t="s">
        <v>176</v>
      </c>
      <c r="BG93">
        <v>0</v>
      </c>
      <c r="BH93" s="1"/>
      <c r="BI93" s="1" t="s">
        <v>229</v>
      </c>
      <c r="BJ93">
        <v>410.56</v>
      </c>
      <c r="BK93" s="1" t="s">
        <v>208</v>
      </c>
      <c r="BM93" s="1"/>
      <c r="BO93" s="1"/>
      <c r="BP93">
        <v>50</v>
      </c>
      <c r="BQ93">
        <v>79936.81</v>
      </c>
      <c r="BR93">
        <v>79936.81</v>
      </c>
    </row>
    <row r="94" spans="1:70" x14ac:dyDescent="0.35">
      <c r="A94" s="1" t="s">
        <v>132</v>
      </c>
      <c r="B94" s="1" t="s">
        <v>133</v>
      </c>
      <c r="C94" s="1" t="s">
        <v>68</v>
      </c>
      <c r="D94">
        <v>1</v>
      </c>
      <c r="E94">
        <v>1</v>
      </c>
      <c r="F94" s="2">
        <v>43588.567928240744</v>
      </c>
      <c r="G94" s="3">
        <v>43525</v>
      </c>
      <c r="H94" s="3">
        <v>43555</v>
      </c>
      <c r="I94" s="1" t="s">
        <v>69</v>
      </c>
      <c r="J94">
        <v>4521</v>
      </c>
      <c r="K94">
        <v>0</v>
      </c>
      <c r="L94" s="1" t="s">
        <v>197</v>
      </c>
      <c r="M94">
        <v>140045209</v>
      </c>
      <c r="N94" s="1" t="s">
        <v>70</v>
      </c>
      <c r="O94" s="1" t="s">
        <v>71</v>
      </c>
      <c r="P94" s="1" t="s">
        <v>213</v>
      </c>
      <c r="Q94" s="1" t="s">
        <v>214</v>
      </c>
      <c r="R94" s="1" t="s">
        <v>215</v>
      </c>
      <c r="S94">
        <v>103</v>
      </c>
      <c r="T94" s="1" t="s">
        <v>73</v>
      </c>
      <c r="U94" s="1" t="s">
        <v>216</v>
      </c>
      <c r="V94" s="1" t="s">
        <v>73</v>
      </c>
      <c r="W94" s="1"/>
      <c r="X94" s="1"/>
      <c r="Y94" s="1"/>
      <c r="Z94" s="1"/>
      <c r="AB94" s="1"/>
      <c r="AD94" s="1"/>
      <c r="AE94" s="1"/>
      <c r="AF94" s="1"/>
      <c r="AO94" s="1"/>
      <c r="AQ94" s="1"/>
      <c r="AR94" s="1"/>
      <c r="AS94" s="1"/>
      <c r="AT94" s="1"/>
      <c r="AU94" s="3"/>
      <c r="AV94" s="3"/>
      <c r="AW94" s="3"/>
      <c r="AX94" s="1"/>
      <c r="AY94" s="1"/>
      <c r="BA94">
        <v>19</v>
      </c>
      <c r="BB94">
        <v>79936.81</v>
      </c>
      <c r="BC94" s="1" t="s">
        <v>134</v>
      </c>
      <c r="BD94">
        <v>47</v>
      </c>
      <c r="BE94" s="1" t="s">
        <v>335</v>
      </c>
      <c r="BF94" s="1" t="s">
        <v>330</v>
      </c>
      <c r="BG94">
        <v>410.56</v>
      </c>
      <c r="BH94" s="1" t="s">
        <v>208</v>
      </c>
      <c r="BI94" s="1" t="s">
        <v>176</v>
      </c>
      <c r="BJ94">
        <v>0</v>
      </c>
      <c r="BK94" s="1"/>
      <c r="BM94" s="1"/>
      <c r="BO94" s="1"/>
      <c r="BP94">
        <v>50</v>
      </c>
      <c r="BQ94">
        <v>79936.81</v>
      </c>
      <c r="BR94">
        <v>79936.81</v>
      </c>
    </row>
    <row r="95" spans="1:70" x14ac:dyDescent="0.35">
      <c r="A95" s="1" t="s">
        <v>132</v>
      </c>
      <c r="B95" s="1" t="s">
        <v>133</v>
      </c>
      <c r="C95" s="1" t="s">
        <v>68</v>
      </c>
      <c r="D95">
        <v>1</v>
      </c>
      <c r="E95">
        <v>1</v>
      </c>
      <c r="F95" s="2">
        <v>43588.567928240744</v>
      </c>
      <c r="G95" s="3">
        <v>43525</v>
      </c>
      <c r="H95" s="3">
        <v>43555</v>
      </c>
      <c r="I95" s="1" t="s">
        <v>69</v>
      </c>
      <c r="J95">
        <v>4521</v>
      </c>
      <c r="K95">
        <v>0</v>
      </c>
      <c r="L95" s="1" t="s">
        <v>197</v>
      </c>
      <c r="M95">
        <v>140045209</v>
      </c>
      <c r="N95" s="1" t="s">
        <v>70</v>
      </c>
      <c r="O95" s="1" t="s">
        <v>71</v>
      </c>
      <c r="P95" s="1" t="s">
        <v>213</v>
      </c>
      <c r="Q95" s="1" t="s">
        <v>214</v>
      </c>
      <c r="R95" s="1" t="s">
        <v>215</v>
      </c>
      <c r="S95">
        <v>103</v>
      </c>
      <c r="T95" s="1" t="s">
        <v>73</v>
      </c>
      <c r="U95" s="1" t="s">
        <v>216</v>
      </c>
      <c r="V95" s="1" t="s">
        <v>73</v>
      </c>
      <c r="W95" s="1"/>
      <c r="X95" s="1"/>
      <c r="Y95" s="1"/>
      <c r="Z95" s="1"/>
      <c r="AB95" s="1"/>
      <c r="AD95" s="1"/>
      <c r="AE95" s="1"/>
      <c r="AF95" s="1"/>
      <c r="AO95" s="1"/>
      <c r="AQ95" s="1"/>
      <c r="AR95" s="1"/>
      <c r="AS95" s="1"/>
      <c r="AT95" s="1"/>
      <c r="AU95" s="3"/>
      <c r="AV95" s="3"/>
      <c r="AW95" s="3"/>
      <c r="AX95" s="1"/>
      <c r="AY95" s="1"/>
      <c r="BA95">
        <v>19</v>
      </c>
      <c r="BB95">
        <v>79936.81</v>
      </c>
      <c r="BC95" s="1" t="s">
        <v>134</v>
      </c>
      <c r="BD95">
        <v>48</v>
      </c>
      <c r="BE95" s="1" t="s">
        <v>335</v>
      </c>
      <c r="BF95" s="1" t="s">
        <v>176</v>
      </c>
      <c r="BG95">
        <v>0</v>
      </c>
      <c r="BH95" s="1"/>
      <c r="BI95" s="1" t="s">
        <v>140</v>
      </c>
      <c r="BJ95">
        <v>410.56</v>
      </c>
      <c r="BK95" s="1" t="s">
        <v>208</v>
      </c>
      <c r="BM95" s="1"/>
      <c r="BO95" s="1"/>
      <c r="BP95">
        <v>50</v>
      </c>
      <c r="BQ95">
        <v>79936.81</v>
      </c>
      <c r="BR95">
        <v>79936.81</v>
      </c>
    </row>
    <row r="96" spans="1:70" x14ac:dyDescent="0.35">
      <c r="A96" s="1" t="s">
        <v>132</v>
      </c>
      <c r="B96" s="1" t="s">
        <v>133</v>
      </c>
      <c r="C96" s="1" t="s">
        <v>68</v>
      </c>
      <c r="D96">
        <v>1</v>
      </c>
      <c r="E96">
        <v>1</v>
      </c>
      <c r="F96" s="2">
        <v>43588.567928240744</v>
      </c>
      <c r="G96" s="3">
        <v>43525</v>
      </c>
      <c r="H96" s="3">
        <v>43555</v>
      </c>
      <c r="I96" s="1" t="s">
        <v>69</v>
      </c>
      <c r="J96">
        <v>4521</v>
      </c>
      <c r="K96">
        <v>0</v>
      </c>
      <c r="L96" s="1" t="s">
        <v>197</v>
      </c>
      <c r="M96">
        <v>140045209</v>
      </c>
      <c r="N96" s="1" t="s">
        <v>70</v>
      </c>
      <c r="O96" s="1" t="s">
        <v>71</v>
      </c>
      <c r="P96" s="1" t="s">
        <v>213</v>
      </c>
      <c r="Q96" s="1" t="s">
        <v>214</v>
      </c>
      <c r="R96" s="1" t="s">
        <v>215</v>
      </c>
      <c r="S96">
        <v>103</v>
      </c>
      <c r="T96" s="1" t="s">
        <v>73</v>
      </c>
      <c r="U96" s="1" t="s">
        <v>216</v>
      </c>
      <c r="V96" s="1" t="s">
        <v>73</v>
      </c>
      <c r="W96" s="1"/>
      <c r="X96" s="1"/>
      <c r="Y96" s="1"/>
      <c r="Z96" s="1"/>
      <c r="AB96" s="1"/>
      <c r="AD96" s="1"/>
      <c r="AE96" s="1"/>
      <c r="AF96" s="1"/>
      <c r="AO96" s="1"/>
      <c r="AQ96" s="1"/>
      <c r="AR96" s="1"/>
      <c r="AS96" s="1"/>
      <c r="AT96" s="1"/>
      <c r="AU96" s="3"/>
      <c r="AV96" s="3"/>
      <c r="AW96" s="3"/>
      <c r="AX96" s="1"/>
      <c r="AY96" s="1"/>
      <c r="BA96">
        <v>19</v>
      </c>
      <c r="BB96">
        <v>79936.81</v>
      </c>
      <c r="BC96" s="1" t="s">
        <v>134</v>
      </c>
      <c r="BD96">
        <v>49</v>
      </c>
      <c r="BE96" s="1" t="s">
        <v>323</v>
      </c>
      <c r="BF96" s="1" t="s">
        <v>236</v>
      </c>
      <c r="BG96">
        <v>1860.66</v>
      </c>
      <c r="BH96" s="1" t="s">
        <v>209</v>
      </c>
      <c r="BI96" s="1" t="s">
        <v>176</v>
      </c>
      <c r="BJ96">
        <v>0</v>
      </c>
      <c r="BK96" s="1"/>
      <c r="BM96" s="1"/>
      <c r="BO96" s="1"/>
      <c r="BP96">
        <v>50</v>
      </c>
      <c r="BQ96">
        <v>79936.81</v>
      </c>
      <c r="BR96">
        <v>79936.81</v>
      </c>
    </row>
    <row r="97" spans="1:70" x14ac:dyDescent="0.35">
      <c r="A97" s="1" t="s">
        <v>132</v>
      </c>
      <c r="B97" s="1" t="s">
        <v>133</v>
      </c>
      <c r="C97" s="1" t="s">
        <v>68</v>
      </c>
      <c r="D97">
        <v>1</v>
      </c>
      <c r="E97">
        <v>1</v>
      </c>
      <c r="F97" s="2">
        <v>43588.567928240744</v>
      </c>
      <c r="G97" s="3">
        <v>43525</v>
      </c>
      <c r="H97" s="3">
        <v>43555</v>
      </c>
      <c r="I97" s="1" t="s">
        <v>69</v>
      </c>
      <c r="J97">
        <v>4521</v>
      </c>
      <c r="K97">
        <v>0</v>
      </c>
      <c r="L97" s="1" t="s">
        <v>197</v>
      </c>
      <c r="M97">
        <v>140045209</v>
      </c>
      <c r="N97" s="1" t="s">
        <v>70</v>
      </c>
      <c r="O97" s="1" t="s">
        <v>71</v>
      </c>
      <c r="P97" s="1" t="s">
        <v>213</v>
      </c>
      <c r="Q97" s="1" t="s">
        <v>214</v>
      </c>
      <c r="R97" s="1" t="s">
        <v>215</v>
      </c>
      <c r="S97">
        <v>103</v>
      </c>
      <c r="T97" s="1" t="s">
        <v>73</v>
      </c>
      <c r="U97" s="1" t="s">
        <v>216</v>
      </c>
      <c r="V97" s="1" t="s">
        <v>73</v>
      </c>
      <c r="W97" s="1"/>
      <c r="X97" s="1"/>
      <c r="Y97" s="1"/>
      <c r="Z97" s="1"/>
      <c r="AB97" s="1"/>
      <c r="AD97" s="1"/>
      <c r="AE97" s="1"/>
      <c r="AF97" s="1"/>
      <c r="AO97" s="1"/>
      <c r="AQ97" s="1"/>
      <c r="AR97" s="1"/>
      <c r="AS97" s="1"/>
      <c r="AT97" s="1"/>
      <c r="AU97" s="3"/>
      <c r="AV97" s="3"/>
      <c r="AW97" s="3"/>
      <c r="AX97" s="1"/>
      <c r="AY97" s="1"/>
      <c r="BA97">
        <v>19</v>
      </c>
      <c r="BB97">
        <v>79936.81</v>
      </c>
      <c r="BC97" s="1" t="s">
        <v>134</v>
      </c>
      <c r="BD97">
        <v>50</v>
      </c>
      <c r="BE97" s="1" t="s">
        <v>323</v>
      </c>
      <c r="BF97" s="1" t="s">
        <v>176</v>
      </c>
      <c r="BG97">
        <v>0</v>
      </c>
      <c r="BH97" s="1"/>
      <c r="BI97" s="1" t="s">
        <v>229</v>
      </c>
      <c r="BJ97">
        <v>1860.66</v>
      </c>
      <c r="BK97" s="1" t="s">
        <v>209</v>
      </c>
      <c r="BM97" s="1"/>
      <c r="BO97" s="1"/>
      <c r="BP97">
        <v>50</v>
      </c>
      <c r="BQ97">
        <v>79936.81</v>
      </c>
      <c r="BR97">
        <v>79936.81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START</vt:lpstr>
      <vt:lpstr>UZGODNIENIE</vt:lpstr>
      <vt:lpstr>TP</vt:lpstr>
      <vt:lpstr>JPK_MAG</vt:lpstr>
      <vt:lpstr>JPK_KR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Chomuszko</dc:creator>
  <cp:lastModifiedBy>Magdalena Chomuszko</cp:lastModifiedBy>
  <dcterms:created xsi:type="dcterms:W3CDTF">2018-11-29T14:53:37Z</dcterms:created>
  <dcterms:modified xsi:type="dcterms:W3CDTF">2019-07-08T18:38:18Z</dcterms:modified>
</cp:coreProperties>
</file>